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prellwitz/Documents/Freddy/SCF Wood/Projects/"/>
    </mc:Choice>
  </mc:AlternateContent>
  <xr:revisionPtr revIDLastSave="0" documentId="8_{B2B6005A-E2FF-6F4E-B45E-B51C889A9CB7}" xr6:coauthVersionLast="36" xr6:coauthVersionMax="36" xr10:uidLastSave="{00000000-0000-0000-0000-000000000000}"/>
  <bookViews>
    <workbookView xWindow="120" yWindow="500" windowWidth="24920" windowHeight="13100" activeTab="2" xr2:uid="{00000000-000D-0000-FFFF-FFFF00000000}"/>
  </bookViews>
  <sheets>
    <sheet name="Basic" sheetId="1" r:id="rId1"/>
    <sheet name="New -18pcs" sheetId="4" r:id="rId2"/>
    <sheet name="effective lenght" sheetId="2" r:id="rId3"/>
    <sheet name="Sheet3" sheetId="3" r:id="rId4"/>
  </sheets>
  <calcPr calcId="181029"/>
</workbook>
</file>

<file path=xl/calcChain.xml><?xml version="1.0" encoding="utf-8"?>
<calcChain xmlns="http://schemas.openxmlformats.org/spreadsheetml/2006/main">
  <c r="T22" i="2" l="1"/>
  <c r="T23" i="2"/>
  <c r="T24" i="2"/>
  <c r="T25" i="2"/>
  <c r="T26" i="2"/>
  <c r="T27" i="2"/>
  <c r="T28" i="2"/>
  <c r="T29" i="2"/>
  <c r="T30" i="2"/>
  <c r="T31" i="2"/>
  <c r="T32" i="2"/>
  <c r="B6" i="2"/>
  <c r="C6" i="2"/>
  <c r="D6" i="2"/>
  <c r="E6" i="2"/>
  <c r="F6" i="2"/>
  <c r="G6" i="2"/>
  <c r="H6" i="2"/>
  <c r="I6" i="2"/>
  <c r="J6" i="2"/>
  <c r="K6" i="2"/>
  <c r="B7" i="2"/>
  <c r="C7" i="2"/>
  <c r="D7" i="2"/>
  <c r="E7" i="2"/>
  <c r="F7" i="2"/>
  <c r="G7" i="2"/>
  <c r="H7" i="2"/>
  <c r="I7" i="2"/>
  <c r="J7" i="2"/>
  <c r="K7" i="2"/>
  <c r="L7" i="2"/>
  <c r="B8" i="2"/>
  <c r="C8" i="2"/>
  <c r="D8" i="2"/>
  <c r="E8" i="2"/>
  <c r="F8" i="2"/>
  <c r="G8" i="2"/>
  <c r="H8" i="2"/>
  <c r="I8" i="2"/>
  <c r="J8" i="2"/>
  <c r="K8" i="2"/>
  <c r="L8" i="2"/>
  <c r="M8" i="2"/>
  <c r="B9" i="2"/>
  <c r="C9" i="2"/>
  <c r="D9" i="2"/>
  <c r="E9" i="2"/>
  <c r="F9" i="2"/>
  <c r="G9" i="2"/>
  <c r="H9" i="2"/>
  <c r="I9" i="2"/>
  <c r="J9" i="2"/>
  <c r="K9" i="2"/>
  <c r="L9" i="2"/>
  <c r="M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C5" i="2"/>
  <c r="D5" i="2"/>
  <c r="E5" i="2"/>
  <c r="F5" i="2"/>
  <c r="G5" i="2"/>
  <c r="H5" i="2"/>
  <c r="I5" i="2"/>
  <c r="J5" i="2"/>
  <c r="B5" i="2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4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5" i="4"/>
  <c r="D6" i="4"/>
  <c r="D7" i="4"/>
  <c r="D8" i="4"/>
  <c r="D9" i="4"/>
  <c r="D10" i="4"/>
  <c r="D11" i="4"/>
  <c r="D4" i="4"/>
  <c r="G36" i="4"/>
  <c r="C36" i="4"/>
  <c r="B36" i="4"/>
  <c r="G35" i="4"/>
  <c r="C35" i="4"/>
  <c r="B35" i="4"/>
  <c r="G34" i="4"/>
  <c r="C34" i="4"/>
  <c r="B34" i="4"/>
  <c r="G33" i="4"/>
  <c r="C33" i="4"/>
  <c r="B33" i="4"/>
  <c r="G32" i="4"/>
  <c r="C32" i="4"/>
  <c r="B32" i="4"/>
  <c r="G31" i="4"/>
  <c r="C31" i="4"/>
  <c r="B31" i="4"/>
  <c r="G30" i="4"/>
  <c r="C30" i="4"/>
  <c r="B30" i="4"/>
  <c r="G29" i="4"/>
  <c r="C29" i="4"/>
  <c r="B29" i="4"/>
  <c r="G28" i="4"/>
  <c r="C28" i="4"/>
  <c r="B28" i="4"/>
  <c r="G27" i="4"/>
  <c r="C27" i="4"/>
  <c r="B27" i="4"/>
  <c r="G26" i="4"/>
  <c r="C26" i="4"/>
  <c r="B26" i="4"/>
  <c r="G25" i="4"/>
  <c r="C25" i="4"/>
  <c r="B25" i="4"/>
  <c r="G24" i="4"/>
  <c r="C24" i="4"/>
  <c r="B24" i="4"/>
  <c r="G23" i="4"/>
  <c r="C23" i="4"/>
  <c r="B23" i="4"/>
  <c r="G22" i="4"/>
  <c r="C22" i="4"/>
  <c r="B22" i="4"/>
  <c r="C21" i="4"/>
  <c r="B21" i="4"/>
  <c r="H20" i="4"/>
  <c r="G20" i="4"/>
  <c r="C20" i="4"/>
  <c r="B20" i="4"/>
  <c r="H19" i="4"/>
  <c r="G19" i="4"/>
  <c r="C19" i="4"/>
  <c r="B19" i="4"/>
  <c r="H18" i="4"/>
  <c r="G18" i="4"/>
  <c r="C18" i="4"/>
  <c r="B18" i="4"/>
  <c r="H17" i="4"/>
  <c r="G17" i="4"/>
  <c r="C17" i="4"/>
  <c r="B17" i="4"/>
  <c r="H16" i="4"/>
  <c r="G16" i="4"/>
  <c r="C16" i="4"/>
  <c r="B16" i="4"/>
  <c r="H15" i="4"/>
  <c r="G15" i="4"/>
  <c r="C15" i="4"/>
  <c r="B15" i="4"/>
  <c r="H14" i="4"/>
  <c r="G14" i="4"/>
  <c r="C14" i="4"/>
  <c r="B14" i="4"/>
  <c r="H13" i="4"/>
  <c r="G13" i="4"/>
  <c r="C13" i="4"/>
  <c r="B13" i="4"/>
  <c r="H12" i="4"/>
  <c r="G12" i="4"/>
  <c r="C12" i="4"/>
  <c r="B12" i="4"/>
  <c r="H11" i="4"/>
  <c r="G11" i="4"/>
  <c r="C11" i="4"/>
  <c r="B11" i="4"/>
  <c r="H10" i="4"/>
  <c r="G10" i="4"/>
  <c r="C10" i="4"/>
  <c r="B10" i="4"/>
  <c r="H9" i="4"/>
  <c r="G9" i="4"/>
  <c r="C9" i="4"/>
  <c r="B9" i="4"/>
  <c r="H8" i="4"/>
  <c r="G8" i="4"/>
  <c r="C8" i="4"/>
  <c r="B8" i="4"/>
  <c r="H7" i="4"/>
  <c r="G7" i="4"/>
  <c r="C7" i="4"/>
  <c r="B7" i="4"/>
  <c r="H6" i="4"/>
  <c r="G6" i="4"/>
  <c r="C6" i="4"/>
  <c r="B6" i="4"/>
  <c r="H5" i="4"/>
  <c r="G5" i="4"/>
  <c r="C5" i="4"/>
  <c r="B5" i="4"/>
  <c r="H4" i="4"/>
  <c r="G4" i="4"/>
  <c r="C4" i="4"/>
  <c r="B4" i="4"/>
  <c r="G29" i="1"/>
  <c r="G28" i="1"/>
  <c r="G27" i="1"/>
  <c r="G26" i="1"/>
  <c r="G25" i="1"/>
  <c r="G24" i="1"/>
  <c r="G23" i="1"/>
  <c r="G22" i="1"/>
  <c r="G36" i="1"/>
  <c r="G35" i="1"/>
  <c r="G34" i="1"/>
  <c r="G33" i="1"/>
  <c r="G32" i="1"/>
  <c r="G31" i="1"/>
  <c r="G30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H4" i="1"/>
  <c r="H5" i="1"/>
  <c r="H6" i="1"/>
  <c r="H7" i="1"/>
  <c r="H8" i="1"/>
  <c r="H9" i="1"/>
  <c r="H10" i="1"/>
  <c r="H11" i="1"/>
  <c r="C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G4" i="1"/>
  <c r="G5" i="1"/>
  <c r="G6" i="1"/>
  <c r="G7" i="1"/>
  <c r="G8" i="1"/>
  <c r="G9" i="1"/>
  <c r="G10" i="1"/>
  <c r="G11" i="1"/>
  <c r="B4" i="1"/>
</calcChain>
</file>

<file path=xl/sharedStrings.xml><?xml version="1.0" encoding="utf-8"?>
<sst xmlns="http://schemas.openxmlformats.org/spreadsheetml/2006/main" count="59" uniqueCount="30">
  <si>
    <t>6 pcs</t>
  </si>
  <si>
    <t>12 pcs</t>
  </si>
  <si>
    <t>Actual net diameter</t>
  </si>
  <si>
    <t>length=point to point</t>
  </si>
  <si>
    <t>6 pc= .577 x D</t>
  </si>
  <si>
    <t>12 pc = .2679 x D</t>
  </si>
  <si>
    <t>Diameter = flat to flat (max diameter for use)</t>
  </si>
  <si>
    <t>1/2</t>
  </si>
  <si>
    <t>1/16</t>
  </si>
  <si>
    <t>1/8</t>
  </si>
  <si>
    <t>3/16</t>
  </si>
  <si>
    <t>1/4</t>
  </si>
  <si>
    <t>5/16</t>
  </si>
  <si>
    <t>3/8</t>
  </si>
  <si>
    <t>7/16</t>
  </si>
  <si>
    <t>9/16</t>
  </si>
  <si>
    <t>5/8</t>
  </si>
  <si>
    <t>11/16</t>
  </si>
  <si>
    <t>3/4</t>
  </si>
  <si>
    <t>13/16</t>
  </si>
  <si>
    <t>7/8</t>
  </si>
  <si>
    <t>15/16</t>
  </si>
  <si>
    <t>18 pcs</t>
  </si>
  <si>
    <t>18 pcs=.176327 x D</t>
  </si>
  <si>
    <t>tip to tip</t>
  </si>
  <si>
    <t>Length</t>
  </si>
  <si>
    <t>Total board length  = number below plus  about 2.5"</t>
  </si>
  <si>
    <t>tangent of 15 deg = .268</t>
  </si>
  <si>
    <t>Width of board</t>
  </si>
  <si>
    <t>Oct 2016 --this is correct!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</si>
</sst>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9" fontId="0" fillId="0" borderId="0" xfId="0" applyNumberFormat="1"/>
    <xf numFmtId="0" fontId="3" fillId="0" borderId="0" xfId="0" applyFont="1"/>
    <xf numFmtId="0" fontId="1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/>
    <xf numFmtId="0" fontId="0" fillId="0" borderId="3" xfId="0" applyBorder="1"/>
    <xf numFmtId="0" fontId="0" fillId="0" borderId="4" xfId="0" applyBorder="1"/>
    <xf numFmtId="49" fontId="1" fillId="0" borderId="5" xfId="0" applyNumberFormat="1" applyFont="1" applyBorder="1" applyAlignment="1">
      <alignment horizontal="right"/>
    </xf>
    <xf numFmtId="164" fontId="1" fillId="0" borderId="0" xfId="0" applyNumberFormat="1" applyFont="1" applyBorder="1"/>
    <xf numFmtId="0" fontId="0" fillId="0" borderId="0" xfId="0" applyBorder="1"/>
    <xf numFmtId="0" fontId="0" fillId="0" borderId="6" xfId="0" applyBorder="1"/>
    <xf numFmtId="49" fontId="0" fillId="0" borderId="0" xfId="0" applyNumberFormat="1" applyBorder="1"/>
    <xf numFmtId="49" fontId="1" fillId="0" borderId="7" xfId="0" applyNumberFormat="1" applyFont="1" applyBorder="1" applyAlignment="1">
      <alignment horizontal="right"/>
    </xf>
    <xf numFmtId="164" fontId="1" fillId="0" borderId="8" xfId="0" applyNumberFormat="1" applyFont="1" applyBorder="1"/>
    <xf numFmtId="0" fontId="0" fillId="0" borderId="8" xfId="0" applyBorder="1"/>
    <xf numFmtId="0" fontId="0" fillId="0" borderId="9" xfId="0" applyBorder="1"/>
    <xf numFmtId="164" fontId="1" fillId="0" borderId="0" xfId="0" applyNumberFormat="1" applyFont="1"/>
    <xf numFmtId="49" fontId="1" fillId="0" borderId="0" xfId="0" applyNumberFormat="1" applyFont="1"/>
    <xf numFmtId="2" fontId="0" fillId="0" borderId="0" xfId="0" applyNumberFormat="1"/>
    <xf numFmtId="165" fontId="1" fillId="0" borderId="0" xfId="0" applyNumberFormat="1" applyFont="1"/>
    <xf numFmtId="0" fontId="0" fillId="0" borderId="0" xfId="0" applyAlignment="1">
      <alignment shrinkToFit="1"/>
    </xf>
    <xf numFmtId="2" fontId="1" fillId="0" borderId="8" xfId="0" applyNumberFormat="1" applyFont="1" applyBorder="1"/>
    <xf numFmtId="0" fontId="0" fillId="0" borderId="0" xfId="0" applyAlignment="1"/>
    <xf numFmtId="0" fontId="0" fillId="0" borderId="0" xfId="0" applyBorder="1" applyAlignment="1">
      <alignment shrinkToFit="1"/>
    </xf>
    <xf numFmtId="2" fontId="1" fillId="0" borderId="0" xfId="0" applyNumberFormat="1" applyFont="1" applyBorder="1"/>
    <xf numFmtId="2" fontId="0" fillId="0" borderId="0" xfId="0" applyNumberFormat="1" applyBorder="1"/>
    <xf numFmtId="0" fontId="1" fillId="0" borderId="0" xfId="0" applyFont="1" applyBorder="1"/>
    <xf numFmtId="0" fontId="3" fillId="0" borderId="10" xfId="0" applyFont="1" applyBorder="1"/>
    <xf numFmtId="0" fontId="3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314324</xdr:colOff>
      <xdr:row>24</xdr:row>
      <xdr:rowOff>76199</xdr:rowOff>
    </xdr:from>
    <xdr:to>
      <xdr:col>10</xdr:col>
      <xdr:colOff>361950</xdr:colOff>
      <xdr:row>28</xdr:row>
      <xdr:rowOff>66675</xdr:rowOff>
    </xdr:to>
    <xdr:sp macro="" textlink="">
      <xdr:nvSpPr>
        <xdr:cNvPr id="2" name="Trapezoi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91074" y="5943599"/>
          <a:ext cx="1876426" cy="942976"/>
        </a:xfrm>
        <a:prstGeom prst="trapezoid">
          <a:avLst>
            <a:gd name="adj" fmla="val 4144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314324</xdr:colOff>
      <xdr:row>25</xdr:row>
      <xdr:rowOff>238124</xdr:rowOff>
    </xdr:from>
    <xdr:to>
      <xdr:col>9</xdr:col>
      <xdr:colOff>285750</xdr:colOff>
      <xdr:row>28</xdr:row>
      <xdr:rowOff>66674</xdr:rowOff>
    </xdr:to>
    <xdr:sp macro="" textlink="">
      <xdr:nvSpPr>
        <xdr:cNvPr id="2" name="Trapezoi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67324" y="6343649"/>
          <a:ext cx="1190626" cy="542925"/>
        </a:xfrm>
        <a:prstGeom prst="trapezoid">
          <a:avLst>
            <a:gd name="adj" fmla="val 4144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2</xdr:row>
      <xdr:rowOff>142875</xdr:rowOff>
    </xdr:from>
    <xdr:to>
      <xdr:col>6</xdr:col>
      <xdr:colOff>333375</xdr:colOff>
      <xdr:row>2</xdr:row>
      <xdr:rowOff>142875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590800" y="533400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39"/>
  <sheetViews>
    <sheetView topLeftCell="A13" workbookViewId="0">
      <selection activeCell="H44" sqref="H44"/>
    </sheetView>
  </sheetViews>
  <sheetFormatPr baseColWidth="10" defaultColWidth="8.83203125" defaultRowHeight="15" x14ac:dyDescent="0.2"/>
  <cols>
    <col min="1" max="1" width="14.1640625" customWidth="1"/>
    <col min="4" max="4" width="2" customWidth="1"/>
    <col min="6" max="6" width="14.33203125" customWidth="1"/>
  </cols>
  <sheetData>
    <row r="3" spans="1:8" ht="40" x14ac:dyDescent="0.25">
      <c r="A3" s="3" t="s">
        <v>2</v>
      </c>
      <c r="B3" s="4" t="s">
        <v>0</v>
      </c>
      <c r="C3" s="4" t="s">
        <v>1</v>
      </c>
      <c r="F3" s="3" t="s">
        <v>2</v>
      </c>
      <c r="G3" s="4" t="s">
        <v>0</v>
      </c>
      <c r="H3" s="4" t="s">
        <v>1</v>
      </c>
    </row>
    <row r="4" spans="1:8" ht="19" x14ac:dyDescent="0.25">
      <c r="A4" s="2">
        <v>4</v>
      </c>
      <c r="B4" s="1">
        <f>A4*0.5773</f>
        <v>2.3092000000000001</v>
      </c>
      <c r="C4" s="1">
        <f>A4*0.2679</f>
        <v>1.0716000000000001</v>
      </c>
      <c r="F4" s="2">
        <v>12.25</v>
      </c>
      <c r="G4" s="1">
        <f t="shared" ref="G4:G20" si="0">F4*0.5773</f>
        <v>7.0719250000000002</v>
      </c>
      <c r="H4" s="1">
        <f t="shared" ref="H4:H11" si="1">F4*0.2679</f>
        <v>3.2817750000000006</v>
      </c>
    </row>
    <row r="5" spans="1:8" ht="19" x14ac:dyDescent="0.25">
      <c r="A5" s="2">
        <v>4.25</v>
      </c>
      <c r="B5" s="1">
        <f t="shared" ref="B5:B36" si="2">A5*0.5773</f>
        <v>2.453525</v>
      </c>
      <c r="C5" s="1">
        <f t="shared" ref="C5:C36" si="3">A5*0.2679</f>
        <v>1.1385750000000001</v>
      </c>
      <c r="F5" s="2">
        <v>12.5</v>
      </c>
      <c r="G5" s="1">
        <f t="shared" si="0"/>
        <v>7.2162500000000005</v>
      </c>
      <c r="H5" s="1">
        <f t="shared" si="1"/>
        <v>3.3487500000000003</v>
      </c>
    </row>
    <row r="6" spans="1:8" ht="19" x14ac:dyDescent="0.25">
      <c r="A6" s="2">
        <v>4.5</v>
      </c>
      <c r="B6" s="1">
        <f t="shared" si="2"/>
        <v>2.5978500000000002</v>
      </c>
      <c r="C6" s="1">
        <f t="shared" si="3"/>
        <v>1.2055500000000001</v>
      </c>
      <c r="F6" s="2">
        <v>12.75</v>
      </c>
      <c r="G6" s="1">
        <f t="shared" si="0"/>
        <v>7.3605750000000008</v>
      </c>
      <c r="H6" s="1">
        <f t="shared" si="1"/>
        <v>3.4157250000000001</v>
      </c>
    </row>
    <row r="7" spans="1:8" ht="19" x14ac:dyDescent="0.25">
      <c r="A7" s="2">
        <v>4.75</v>
      </c>
      <c r="B7" s="1">
        <f t="shared" si="2"/>
        <v>2.742175</v>
      </c>
      <c r="C7" s="1">
        <f t="shared" si="3"/>
        <v>1.2725250000000001</v>
      </c>
      <c r="F7" s="2">
        <v>13</v>
      </c>
      <c r="G7" s="1">
        <f t="shared" si="0"/>
        <v>7.5049000000000001</v>
      </c>
      <c r="H7" s="1">
        <f t="shared" si="1"/>
        <v>3.4827000000000004</v>
      </c>
    </row>
    <row r="8" spans="1:8" ht="19" x14ac:dyDescent="0.25">
      <c r="A8" s="2">
        <v>5</v>
      </c>
      <c r="B8" s="1">
        <f t="shared" si="2"/>
        <v>2.8865000000000003</v>
      </c>
      <c r="C8" s="1">
        <f t="shared" si="3"/>
        <v>1.3395000000000001</v>
      </c>
      <c r="F8" s="2">
        <v>13.25</v>
      </c>
      <c r="G8" s="1">
        <f t="shared" si="0"/>
        <v>7.6492250000000004</v>
      </c>
      <c r="H8" s="1">
        <f t="shared" si="1"/>
        <v>3.5496750000000006</v>
      </c>
    </row>
    <row r="9" spans="1:8" ht="19" x14ac:dyDescent="0.25">
      <c r="A9" s="2">
        <v>5.25</v>
      </c>
      <c r="B9" s="1">
        <f t="shared" si="2"/>
        <v>3.0308250000000001</v>
      </c>
      <c r="C9" s="1">
        <f t="shared" si="3"/>
        <v>1.4064750000000001</v>
      </c>
      <c r="F9" s="2">
        <v>13.5</v>
      </c>
      <c r="G9" s="1">
        <f t="shared" si="0"/>
        <v>7.7935500000000006</v>
      </c>
      <c r="H9" s="1">
        <f t="shared" si="1"/>
        <v>3.6166500000000004</v>
      </c>
    </row>
    <row r="10" spans="1:8" ht="19" x14ac:dyDescent="0.25">
      <c r="A10" s="2">
        <v>5.5</v>
      </c>
      <c r="B10" s="1">
        <f t="shared" si="2"/>
        <v>3.1751500000000004</v>
      </c>
      <c r="C10" s="1">
        <f t="shared" si="3"/>
        <v>1.4734500000000001</v>
      </c>
      <c r="F10" s="2">
        <v>13.75</v>
      </c>
      <c r="G10" s="1">
        <f t="shared" si="0"/>
        <v>7.9378750000000009</v>
      </c>
      <c r="H10" s="1">
        <f t="shared" si="1"/>
        <v>3.6836250000000001</v>
      </c>
    </row>
    <row r="11" spans="1:8" ht="19" x14ac:dyDescent="0.25">
      <c r="A11" s="2">
        <v>5.75</v>
      </c>
      <c r="B11" s="1">
        <f t="shared" si="2"/>
        <v>3.3194750000000002</v>
      </c>
      <c r="C11" s="1">
        <f t="shared" si="3"/>
        <v>1.5404250000000002</v>
      </c>
      <c r="F11" s="2">
        <v>14</v>
      </c>
      <c r="G11" s="1">
        <f t="shared" si="0"/>
        <v>8.0822000000000003</v>
      </c>
      <c r="H11" s="1">
        <f t="shared" si="1"/>
        <v>3.7506000000000004</v>
      </c>
    </row>
    <row r="12" spans="1:8" ht="19" x14ac:dyDescent="0.25">
      <c r="A12" s="2">
        <v>6</v>
      </c>
      <c r="B12" s="1">
        <f t="shared" si="2"/>
        <v>3.4638</v>
      </c>
      <c r="C12" s="1">
        <f t="shared" si="3"/>
        <v>1.6074000000000002</v>
      </c>
      <c r="F12" s="2">
        <v>14.25</v>
      </c>
      <c r="G12" s="1">
        <f t="shared" si="0"/>
        <v>8.2265250000000005</v>
      </c>
      <c r="H12" s="1">
        <f t="shared" ref="H12:H20" si="4">F12*0.2679</f>
        <v>3.8175750000000006</v>
      </c>
    </row>
    <row r="13" spans="1:8" ht="19" x14ac:dyDescent="0.25">
      <c r="A13" s="2">
        <v>6.25</v>
      </c>
      <c r="B13" s="1">
        <f t="shared" si="2"/>
        <v>3.6081250000000002</v>
      </c>
      <c r="C13" s="1">
        <f t="shared" si="3"/>
        <v>1.6743750000000002</v>
      </c>
      <c r="F13" s="2">
        <v>14.5</v>
      </c>
      <c r="G13" s="1">
        <f t="shared" si="0"/>
        <v>8.3708500000000008</v>
      </c>
      <c r="H13" s="1">
        <f t="shared" si="4"/>
        <v>3.8845500000000004</v>
      </c>
    </row>
    <row r="14" spans="1:8" ht="19" x14ac:dyDescent="0.25">
      <c r="A14" s="2">
        <v>6.5</v>
      </c>
      <c r="B14" s="1">
        <f t="shared" si="2"/>
        <v>3.7524500000000001</v>
      </c>
      <c r="C14" s="1">
        <f t="shared" si="3"/>
        <v>1.7413500000000002</v>
      </c>
      <c r="F14" s="2">
        <v>14.75</v>
      </c>
      <c r="G14" s="1">
        <f t="shared" si="0"/>
        <v>8.515175000000001</v>
      </c>
      <c r="H14" s="1">
        <f t="shared" si="4"/>
        <v>3.9515250000000002</v>
      </c>
    </row>
    <row r="15" spans="1:8" ht="19" x14ac:dyDescent="0.25">
      <c r="A15" s="2">
        <v>6.75</v>
      </c>
      <c r="B15" s="1">
        <f t="shared" si="2"/>
        <v>3.8967750000000003</v>
      </c>
      <c r="C15" s="1">
        <f t="shared" si="3"/>
        <v>1.8083250000000002</v>
      </c>
      <c r="F15" s="2">
        <v>15</v>
      </c>
      <c r="G15" s="1">
        <f t="shared" si="0"/>
        <v>8.6595000000000013</v>
      </c>
      <c r="H15" s="1">
        <f t="shared" si="4"/>
        <v>4.0185000000000004</v>
      </c>
    </row>
    <row r="16" spans="1:8" ht="19" x14ac:dyDescent="0.25">
      <c r="A16" s="2">
        <v>7</v>
      </c>
      <c r="B16" s="1">
        <f t="shared" si="2"/>
        <v>4.0411000000000001</v>
      </c>
      <c r="C16" s="1">
        <f t="shared" si="3"/>
        <v>1.8753000000000002</v>
      </c>
      <c r="F16" s="2">
        <v>15.25</v>
      </c>
      <c r="G16" s="1">
        <f t="shared" si="0"/>
        <v>8.8038249999999998</v>
      </c>
      <c r="H16" s="1">
        <f t="shared" si="4"/>
        <v>4.0854750000000006</v>
      </c>
    </row>
    <row r="17" spans="1:11" ht="19" x14ac:dyDescent="0.25">
      <c r="A17" s="2">
        <v>7.25</v>
      </c>
      <c r="B17" s="1">
        <f t="shared" si="2"/>
        <v>4.1854250000000004</v>
      </c>
      <c r="C17" s="1">
        <f t="shared" si="3"/>
        <v>1.9422750000000002</v>
      </c>
      <c r="F17" s="2">
        <v>15.5</v>
      </c>
      <c r="G17" s="1">
        <f t="shared" si="0"/>
        <v>8.94815</v>
      </c>
      <c r="H17" s="1">
        <f t="shared" si="4"/>
        <v>4.15245</v>
      </c>
    </row>
    <row r="18" spans="1:11" ht="19" x14ac:dyDescent="0.25">
      <c r="A18" s="2">
        <v>7.5</v>
      </c>
      <c r="B18" s="1">
        <f t="shared" si="2"/>
        <v>4.3297500000000007</v>
      </c>
      <c r="C18" s="1">
        <f t="shared" si="3"/>
        <v>2.0092500000000002</v>
      </c>
      <c r="F18" s="2">
        <v>15.75</v>
      </c>
      <c r="G18" s="1">
        <f t="shared" si="0"/>
        <v>9.0924750000000003</v>
      </c>
      <c r="H18" s="1">
        <f t="shared" si="4"/>
        <v>4.2194250000000002</v>
      </c>
    </row>
    <row r="19" spans="1:11" ht="19" x14ac:dyDescent="0.25">
      <c r="A19" s="2">
        <v>7.75</v>
      </c>
      <c r="B19" s="1">
        <f t="shared" si="2"/>
        <v>4.474075</v>
      </c>
      <c r="C19" s="1">
        <f t="shared" si="3"/>
        <v>2.076225</v>
      </c>
      <c r="F19" s="2">
        <v>16</v>
      </c>
      <c r="G19" s="1">
        <f t="shared" si="0"/>
        <v>9.2368000000000006</v>
      </c>
      <c r="H19" s="1">
        <f t="shared" si="4"/>
        <v>4.2864000000000004</v>
      </c>
    </row>
    <row r="20" spans="1:11" ht="19" x14ac:dyDescent="0.25">
      <c r="A20" s="2">
        <v>8</v>
      </c>
      <c r="B20" s="1">
        <f t="shared" si="2"/>
        <v>4.6184000000000003</v>
      </c>
      <c r="C20" s="1">
        <f t="shared" si="3"/>
        <v>2.1432000000000002</v>
      </c>
      <c r="F20" s="2">
        <v>16.25</v>
      </c>
      <c r="G20" s="1">
        <f t="shared" si="0"/>
        <v>9.3811250000000008</v>
      </c>
      <c r="H20" s="1">
        <f t="shared" si="4"/>
        <v>4.3533750000000007</v>
      </c>
    </row>
    <row r="21" spans="1:11" ht="20" thickBot="1" x14ac:dyDescent="0.3">
      <c r="A21" s="2">
        <v>8.25</v>
      </c>
      <c r="B21" s="1">
        <f t="shared" si="2"/>
        <v>4.7627250000000005</v>
      </c>
      <c r="C21" s="1">
        <f t="shared" si="3"/>
        <v>2.2101750000000004</v>
      </c>
    </row>
    <row r="22" spans="1:11" ht="19" x14ac:dyDescent="0.25">
      <c r="A22" s="2">
        <v>8.5</v>
      </c>
      <c r="B22" s="1">
        <f t="shared" si="2"/>
        <v>4.9070499999999999</v>
      </c>
      <c r="C22" s="1">
        <f t="shared" si="3"/>
        <v>2.2771500000000002</v>
      </c>
      <c r="F22" s="9" t="s">
        <v>8</v>
      </c>
      <c r="G22" s="10">
        <f>1/16</f>
        <v>6.25E-2</v>
      </c>
      <c r="H22" s="11"/>
      <c r="I22" s="11"/>
      <c r="J22" s="11"/>
      <c r="K22" s="12"/>
    </row>
    <row r="23" spans="1:11" ht="19" x14ac:dyDescent="0.25">
      <c r="A23" s="2">
        <v>8.75</v>
      </c>
      <c r="B23" s="1">
        <f t="shared" si="2"/>
        <v>5.0513750000000002</v>
      </c>
      <c r="C23" s="1">
        <f t="shared" si="3"/>
        <v>2.344125</v>
      </c>
      <c r="F23" s="13" t="s">
        <v>9</v>
      </c>
      <c r="G23" s="14">
        <f>1/8</f>
        <v>0.125</v>
      </c>
      <c r="H23" s="15"/>
      <c r="I23" s="15"/>
      <c r="J23" s="15"/>
      <c r="K23" s="16"/>
    </row>
    <row r="24" spans="1:11" ht="19" x14ac:dyDescent="0.25">
      <c r="A24" s="2">
        <v>9</v>
      </c>
      <c r="B24" s="1">
        <f t="shared" si="2"/>
        <v>5.1957000000000004</v>
      </c>
      <c r="C24" s="1">
        <f t="shared" si="3"/>
        <v>2.4111000000000002</v>
      </c>
      <c r="F24" s="13" t="s">
        <v>10</v>
      </c>
      <c r="G24" s="14">
        <f>3/16</f>
        <v>0.1875</v>
      </c>
      <c r="H24" s="15"/>
      <c r="I24" s="15"/>
      <c r="J24" s="15"/>
      <c r="K24" s="16"/>
    </row>
    <row r="25" spans="1:11" ht="19" x14ac:dyDescent="0.25">
      <c r="A25" s="2">
        <v>9.25</v>
      </c>
      <c r="B25" s="1">
        <f t="shared" si="2"/>
        <v>5.3400250000000007</v>
      </c>
      <c r="C25" s="1">
        <f t="shared" si="3"/>
        <v>2.4780750000000005</v>
      </c>
      <c r="F25" s="13" t="s">
        <v>11</v>
      </c>
      <c r="G25" s="14">
        <f>1/4</f>
        <v>0.25</v>
      </c>
      <c r="H25" s="15"/>
      <c r="I25" s="15"/>
      <c r="J25" s="15"/>
      <c r="K25" s="16"/>
    </row>
    <row r="26" spans="1:11" ht="19" x14ac:dyDescent="0.25">
      <c r="A26" s="2">
        <v>9.5</v>
      </c>
      <c r="B26" s="1">
        <f t="shared" si="2"/>
        <v>5.4843500000000001</v>
      </c>
      <c r="C26" s="1">
        <f t="shared" si="3"/>
        <v>2.5450500000000003</v>
      </c>
      <c r="F26" s="13" t="s">
        <v>12</v>
      </c>
      <c r="G26" s="14">
        <f>5/16</f>
        <v>0.3125</v>
      </c>
      <c r="H26" s="15"/>
      <c r="I26" s="15"/>
      <c r="J26" s="15"/>
      <c r="K26" s="16"/>
    </row>
    <row r="27" spans="1:11" ht="19" x14ac:dyDescent="0.25">
      <c r="A27" s="2">
        <v>9.75</v>
      </c>
      <c r="B27" s="1">
        <f t="shared" si="2"/>
        <v>5.6286750000000003</v>
      </c>
      <c r="C27" s="1">
        <f t="shared" si="3"/>
        <v>2.612025</v>
      </c>
      <c r="F27" s="13" t="s">
        <v>13</v>
      </c>
      <c r="G27" s="14">
        <f>3/8</f>
        <v>0.375</v>
      </c>
      <c r="H27" s="15"/>
      <c r="I27" s="15"/>
      <c r="J27" s="15"/>
      <c r="K27" s="16"/>
    </row>
    <row r="28" spans="1:11" ht="19" x14ac:dyDescent="0.25">
      <c r="A28" s="2">
        <v>10</v>
      </c>
      <c r="B28" s="1">
        <f t="shared" si="2"/>
        <v>5.7730000000000006</v>
      </c>
      <c r="C28" s="1">
        <f t="shared" si="3"/>
        <v>2.6790000000000003</v>
      </c>
      <c r="F28" s="13" t="s">
        <v>14</v>
      </c>
      <c r="G28" s="14">
        <f>7/16</f>
        <v>0.4375</v>
      </c>
      <c r="H28" s="15"/>
      <c r="I28" s="15"/>
      <c r="J28" s="15"/>
      <c r="K28" s="16"/>
    </row>
    <row r="29" spans="1:11" ht="19" x14ac:dyDescent="0.25">
      <c r="A29" s="2">
        <v>10.25</v>
      </c>
      <c r="B29" s="1">
        <f t="shared" si="2"/>
        <v>5.9173249999999999</v>
      </c>
      <c r="C29" s="1">
        <f t="shared" si="3"/>
        <v>2.7459750000000005</v>
      </c>
      <c r="F29" s="13" t="s">
        <v>7</v>
      </c>
      <c r="G29" s="14">
        <f>1/2</f>
        <v>0.5</v>
      </c>
      <c r="H29" s="15"/>
      <c r="I29" s="15"/>
      <c r="J29" s="15"/>
      <c r="K29" s="16"/>
    </row>
    <row r="30" spans="1:11" ht="19" x14ac:dyDescent="0.25">
      <c r="A30" s="2">
        <v>10.5</v>
      </c>
      <c r="B30" s="1">
        <f t="shared" si="2"/>
        <v>6.0616500000000002</v>
      </c>
      <c r="C30" s="1">
        <f t="shared" si="3"/>
        <v>2.8129500000000003</v>
      </c>
      <c r="F30" s="13" t="s">
        <v>15</v>
      </c>
      <c r="G30" s="14">
        <f>9/16</f>
        <v>0.5625</v>
      </c>
      <c r="H30" s="15"/>
      <c r="I30" s="15"/>
      <c r="J30" s="15"/>
      <c r="K30" s="16"/>
    </row>
    <row r="31" spans="1:11" ht="19" x14ac:dyDescent="0.25">
      <c r="A31" s="2">
        <v>10.75</v>
      </c>
      <c r="B31" s="1">
        <f t="shared" si="2"/>
        <v>6.2059750000000005</v>
      </c>
      <c r="C31" s="1">
        <f t="shared" si="3"/>
        <v>2.8799250000000001</v>
      </c>
      <c r="F31" s="13" t="s">
        <v>16</v>
      </c>
      <c r="G31" s="14">
        <f>5/8</f>
        <v>0.625</v>
      </c>
      <c r="H31" s="15"/>
      <c r="I31" s="15"/>
      <c r="J31" s="15"/>
      <c r="K31" s="16"/>
    </row>
    <row r="32" spans="1:11" ht="19" x14ac:dyDescent="0.25">
      <c r="A32" s="2">
        <v>11</v>
      </c>
      <c r="B32" s="1">
        <f t="shared" si="2"/>
        <v>6.3503000000000007</v>
      </c>
      <c r="C32" s="1">
        <f t="shared" si="3"/>
        <v>2.9469000000000003</v>
      </c>
      <c r="F32" s="13" t="s">
        <v>17</v>
      </c>
      <c r="G32" s="14">
        <f>11/16</f>
        <v>0.6875</v>
      </c>
      <c r="H32" s="15"/>
      <c r="I32" s="15"/>
      <c r="J32" s="15"/>
      <c r="K32" s="16"/>
    </row>
    <row r="33" spans="1:11" ht="19" x14ac:dyDescent="0.25">
      <c r="A33" s="2">
        <v>11.25</v>
      </c>
      <c r="B33" s="1">
        <f t="shared" si="2"/>
        <v>6.4946250000000001</v>
      </c>
      <c r="C33" s="1">
        <f t="shared" si="3"/>
        <v>3.0138750000000005</v>
      </c>
      <c r="F33" s="13" t="s">
        <v>18</v>
      </c>
      <c r="G33" s="14">
        <f>3/4</f>
        <v>0.75</v>
      </c>
      <c r="H33" s="15"/>
      <c r="I33" s="17"/>
      <c r="J33" s="15"/>
      <c r="K33" s="16"/>
    </row>
    <row r="34" spans="1:11" ht="19" x14ac:dyDescent="0.25">
      <c r="A34" s="2">
        <v>11.5</v>
      </c>
      <c r="B34" s="1">
        <f t="shared" si="2"/>
        <v>6.6389500000000004</v>
      </c>
      <c r="C34" s="1">
        <f t="shared" si="3"/>
        <v>3.0808500000000003</v>
      </c>
      <c r="F34" s="13" t="s">
        <v>19</v>
      </c>
      <c r="G34" s="14">
        <f>13/16</f>
        <v>0.8125</v>
      </c>
      <c r="H34" s="15"/>
      <c r="I34" s="15"/>
      <c r="J34" s="15"/>
      <c r="K34" s="16"/>
    </row>
    <row r="35" spans="1:11" ht="19" x14ac:dyDescent="0.25">
      <c r="A35" s="2">
        <v>11.75</v>
      </c>
      <c r="B35" s="1">
        <f t="shared" si="2"/>
        <v>6.7832750000000006</v>
      </c>
      <c r="C35" s="1">
        <f t="shared" si="3"/>
        <v>3.1478250000000001</v>
      </c>
      <c r="F35" s="13" t="s">
        <v>20</v>
      </c>
      <c r="G35" s="14">
        <f>7/8</f>
        <v>0.875</v>
      </c>
      <c r="H35" s="15"/>
      <c r="I35" s="15"/>
      <c r="J35" s="15"/>
      <c r="K35" s="16"/>
    </row>
    <row r="36" spans="1:11" ht="20" thickBot="1" x14ac:dyDescent="0.3">
      <c r="A36" s="2">
        <v>12</v>
      </c>
      <c r="B36" s="1">
        <f t="shared" si="2"/>
        <v>6.9276</v>
      </c>
      <c r="C36" s="1">
        <f t="shared" si="3"/>
        <v>3.2148000000000003</v>
      </c>
      <c r="F36" s="18" t="s">
        <v>21</v>
      </c>
      <c r="G36" s="19">
        <f>15/16</f>
        <v>0.9375</v>
      </c>
      <c r="H36" s="20"/>
      <c r="I36" s="20"/>
      <c r="J36" s="20"/>
      <c r="K36" s="21"/>
    </row>
    <row r="37" spans="1:11" x14ac:dyDescent="0.2">
      <c r="F37" s="5"/>
    </row>
    <row r="38" spans="1:11" ht="19" x14ac:dyDescent="0.25">
      <c r="A38" s="6" t="s">
        <v>6</v>
      </c>
      <c r="F38" s="7" t="s">
        <v>4</v>
      </c>
      <c r="G38" s="8"/>
      <c r="H38" s="7" t="s">
        <v>5</v>
      </c>
      <c r="I38" s="8"/>
    </row>
    <row r="39" spans="1:11" ht="16" x14ac:dyDescent="0.2">
      <c r="A39" s="6" t="s">
        <v>3</v>
      </c>
      <c r="F39" s="5"/>
    </row>
  </sheetData>
  <pageMargins left="0.25" right="0.25" top="0.25" bottom="0.5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39"/>
  <sheetViews>
    <sheetView topLeftCell="A13" workbookViewId="0">
      <selection activeCell="O20" sqref="O20"/>
    </sheetView>
  </sheetViews>
  <sheetFormatPr baseColWidth="10" defaultColWidth="8.83203125" defaultRowHeight="15" x14ac:dyDescent="0.2"/>
  <cols>
    <col min="1" max="1" width="14.1640625" customWidth="1"/>
    <col min="4" max="4" width="9.1640625" customWidth="1"/>
    <col min="6" max="6" width="14.33203125" customWidth="1"/>
  </cols>
  <sheetData>
    <row r="3" spans="1:9" ht="40" x14ac:dyDescent="0.25">
      <c r="A3" s="3" t="s">
        <v>2</v>
      </c>
      <c r="B3" s="4" t="s">
        <v>0</v>
      </c>
      <c r="C3" s="4" t="s">
        <v>1</v>
      </c>
      <c r="D3" s="7" t="s">
        <v>22</v>
      </c>
      <c r="F3" s="3" t="s">
        <v>2</v>
      </c>
      <c r="G3" s="4" t="s">
        <v>0</v>
      </c>
      <c r="H3" s="4" t="s">
        <v>1</v>
      </c>
      <c r="I3" s="7" t="s">
        <v>22</v>
      </c>
    </row>
    <row r="4" spans="1:9" ht="19" x14ac:dyDescent="0.25">
      <c r="A4" s="2">
        <v>4</v>
      </c>
      <c r="B4" s="1">
        <f>A4*0.5773</f>
        <v>2.3092000000000001</v>
      </c>
      <c r="C4" s="1">
        <f>A4*0.2679</f>
        <v>1.0716000000000001</v>
      </c>
      <c r="D4" s="22">
        <f>0.176327*A4</f>
        <v>0.70530800000000005</v>
      </c>
      <c r="F4" s="2">
        <v>12.25</v>
      </c>
      <c r="G4" s="1">
        <f t="shared" ref="G4:G20" si="0">F4*0.5773</f>
        <v>7.0719250000000002</v>
      </c>
      <c r="H4" s="1">
        <f t="shared" ref="H4:H20" si="1">F4*0.2679</f>
        <v>3.2817750000000006</v>
      </c>
      <c r="I4" s="1">
        <f>0.176327*F4</f>
        <v>2.1600057500000003</v>
      </c>
    </row>
    <row r="5" spans="1:9" ht="19" x14ac:dyDescent="0.25">
      <c r="A5" s="2">
        <v>4.25</v>
      </c>
      <c r="B5" s="1">
        <f t="shared" ref="B5:B36" si="2">A5*0.5773</f>
        <v>2.453525</v>
      </c>
      <c r="C5" s="1">
        <f t="shared" ref="C5:C36" si="3">A5*0.2679</f>
        <v>1.1385750000000001</v>
      </c>
      <c r="D5" s="22">
        <f t="shared" ref="D5:D36" si="4">0.176327*A5</f>
        <v>0.74938975000000008</v>
      </c>
      <c r="F5" s="2">
        <v>12.5</v>
      </c>
      <c r="G5" s="1">
        <f t="shared" si="0"/>
        <v>7.2162500000000005</v>
      </c>
      <c r="H5" s="1">
        <f t="shared" si="1"/>
        <v>3.3487500000000003</v>
      </c>
      <c r="I5" s="1">
        <f t="shared" ref="I5:I20" si="5">0.176327*F5</f>
        <v>2.2040875</v>
      </c>
    </row>
    <row r="6" spans="1:9" ht="19" x14ac:dyDescent="0.25">
      <c r="A6" s="2">
        <v>4.5</v>
      </c>
      <c r="B6" s="1">
        <f t="shared" si="2"/>
        <v>2.5978500000000002</v>
      </c>
      <c r="C6" s="1">
        <f t="shared" si="3"/>
        <v>1.2055500000000001</v>
      </c>
      <c r="D6" s="22">
        <f t="shared" si="4"/>
        <v>0.79347150000000011</v>
      </c>
      <c r="F6" s="2">
        <v>12.75</v>
      </c>
      <c r="G6" s="1">
        <f t="shared" si="0"/>
        <v>7.3605750000000008</v>
      </c>
      <c r="H6" s="1">
        <f t="shared" si="1"/>
        <v>3.4157250000000001</v>
      </c>
      <c r="I6" s="1">
        <f t="shared" si="5"/>
        <v>2.2481692500000001</v>
      </c>
    </row>
    <row r="7" spans="1:9" ht="19" x14ac:dyDescent="0.25">
      <c r="A7" s="2">
        <v>4.75</v>
      </c>
      <c r="B7" s="1">
        <f t="shared" si="2"/>
        <v>2.742175</v>
      </c>
      <c r="C7" s="1">
        <f t="shared" si="3"/>
        <v>1.2725250000000001</v>
      </c>
      <c r="D7" s="22">
        <f t="shared" si="4"/>
        <v>0.83755325000000003</v>
      </c>
      <c r="F7" s="2">
        <v>13</v>
      </c>
      <c r="G7" s="1">
        <f t="shared" si="0"/>
        <v>7.5049000000000001</v>
      </c>
      <c r="H7" s="1">
        <f t="shared" si="1"/>
        <v>3.4827000000000004</v>
      </c>
      <c r="I7" s="1">
        <f t="shared" si="5"/>
        <v>2.2922510000000003</v>
      </c>
    </row>
    <row r="8" spans="1:9" ht="19" x14ac:dyDescent="0.25">
      <c r="A8" s="2">
        <v>5</v>
      </c>
      <c r="B8" s="1">
        <f t="shared" si="2"/>
        <v>2.8865000000000003</v>
      </c>
      <c r="C8" s="1">
        <f t="shared" si="3"/>
        <v>1.3395000000000001</v>
      </c>
      <c r="D8" s="22">
        <f t="shared" si="4"/>
        <v>0.88163500000000006</v>
      </c>
      <c r="F8" s="2">
        <v>13.25</v>
      </c>
      <c r="G8" s="1">
        <f t="shared" si="0"/>
        <v>7.6492250000000004</v>
      </c>
      <c r="H8" s="1">
        <f t="shared" si="1"/>
        <v>3.5496750000000006</v>
      </c>
      <c r="I8" s="1">
        <f t="shared" si="5"/>
        <v>2.33633275</v>
      </c>
    </row>
    <row r="9" spans="1:9" ht="19" x14ac:dyDescent="0.25">
      <c r="A9" s="2">
        <v>5.25</v>
      </c>
      <c r="B9" s="1">
        <f t="shared" si="2"/>
        <v>3.0308250000000001</v>
      </c>
      <c r="C9" s="1">
        <f t="shared" si="3"/>
        <v>1.4064750000000001</v>
      </c>
      <c r="D9" s="22">
        <f t="shared" si="4"/>
        <v>0.92571675000000009</v>
      </c>
      <c r="F9" s="2">
        <v>13.5</v>
      </c>
      <c r="G9" s="1">
        <f t="shared" si="0"/>
        <v>7.7935500000000006</v>
      </c>
      <c r="H9" s="1">
        <f t="shared" si="1"/>
        <v>3.6166500000000004</v>
      </c>
      <c r="I9" s="1">
        <f t="shared" si="5"/>
        <v>2.3804145000000001</v>
      </c>
    </row>
    <row r="10" spans="1:9" ht="19" x14ac:dyDescent="0.25">
      <c r="A10" s="2">
        <v>5.5</v>
      </c>
      <c r="B10" s="1">
        <f t="shared" si="2"/>
        <v>3.1751500000000004</v>
      </c>
      <c r="C10" s="1">
        <f t="shared" si="3"/>
        <v>1.4734500000000001</v>
      </c>
      <c r="D10" s="22">
        <f t="shared" si="4"/>
        <v>0.96979850000000001</v>
      </c>
      <c r="F10" s="2">
        <v>13.75</v>
      </c>
      <c r="G10" s="1">
        <f t="shared" si="0"/>
        <v>7.9378750000000009</v>
      </c>
      <c r="H10" s="1">
        <f t="shared" si="1"/>
        <v>3.6836250000000001</v>
      </c>
      <c r="I10" s="1">
        <f t="shared" si="5"/>
        <v>2.4244962500000002</v>
      </c>
    </row>
    <row r="11" spans="1:9" ht="19" x14ac:dyDescent="0.25">
      <c r="A11" s="2">
        <v>5.75</v>
      </c>
      <c r="B11" s="1">
        <f t="shared" si="2"/>
        <v>3.3194750000000002</v>
      </c>
      <c r="C11" s="1">
        <f t="shared" si="3"/>
        <v>1.5404250000000002</v>
      </c>
      <c r="D11" s="22">
        <f t="shared" si="4"/>
        <v>1.0138802500000001</v>
      </c>
      <c r="F11" s="2">
        <v>14</v>
      </c>
      <c r="G11" s="1">
        <f t="shared" si="0"/>
        <v>8.0822000000000003</v>
      </c>
      <c r="H11" s="1">
        <f t="shared" si="1"/>
        <v>3.7506000000000004</v>
      </c>
      <c r="I11" s="1">
        <f t="shared" si="5"/>
        <v>2.4685779999999999</v>
      </c>
    </row>
    <row r="12" spans="1:9" ht="19" x14ac:dyDescent="0.25">
      <c r="A12" s="2">
        <v>6</v>
      </c>
      <c r="B12" s="1">
        <f t="shared" si="2"/>
        <v>3.4638</v>
      </c>
      <c r="C12" s="1">
        <f t="shared" si="3"/>
        <v>1.6074000000000002</v>
      </c>
      <c r="D12" s="22">
        <f t="shared" si="4"/>
        <v>1.0579620000000001</v>
      </c>
      <c r="F12" s="2">
        <v>14.25</v>
      </c>
      <c r="G12" s="1">
        <f t="shared" si="0"/>
        <v>8.2265250000000005</v>
      </c>
      <c r="H12" s="1">
        <f t="shared" si="1"/>
        <v>3.8175750000000006</v>
      </c>
      <c r="I12" s="1">
        <f t="shared" si="5"/>
        <v>2.5126597500000001</v>
      </c>
    </row>
    <row r="13" spans="1:9" ht="19" x14ac:dyDescent="0.25">
      <c r="A13" s="2">
        <v>6.25</v>
      </c>
      <c r="B13" s="1">
        <f t="shared" si="2"/>
        <v>3.6081250000000002</v>
      </c>
      <c r="C13" s="1">
        <f t="shared" si="3"/>
        <v>1.6743750000000002</v>
      </c>
      <c r="D13" s="22">
        <f t="shared" si="4"/>
        <v>1.10204375</v>
      </c>
      <c r="F13" s="2">
        <v>14.5</v>
      </c>
      <c r="G13" s="1">
        <f t="shared" si="0"/>
        <v>8.3708500000000008</v>
      </c>
      <c r="H13" s="1">
        <f t="shared" si="1"/>
        <v>3.8845500000000004</v>
      </c>
      <c r="I13" s="1">
        <f t="shared" si="5"/>
        <v>2.5567415000000002</v>
      </c>
    </row>
    <row r="14" spans="1:9" ht="19" x14ac:dyDescent="0.25">
      <c r="A14" s="2">
        <v>6.5</v>
      </c>
      <c r="B14" s="1">
        <f t="shared" si="2"/>
        <v>3.7524500000000001</v>
      </c>
      <c r="C14" s="1">
        <f t="shared" si="3"/>
        <v>1.7413500000000002</v>
      </c>
      <c r="D14" s="22">
        <f t="shared" si="4"/>
        <v>1.1461255000000001</v>
      </c>
      <c r="F14" s="2">
        <v>14.75</v>
      </c>
      <c r="G14" s="1">
        <f t="shared" si="0"/>
        <v>8.515175000000001</v>
      </c>
      <c r="H14" s="1">
        <f t="shared" si="1"/>
        <v>3.9515250000000002</v>
      </c>
      <c r="I14" s="1">
        <f t="shared" si="5"/>
        <v>2.6008232500000004</v>
      </c>
    </row>
    <row r="15" spans="1:9" ht="19" x14ac:dyDescent="0.25">
      <c r="A15" s="2">
        <v>6.75</v>
      </c>
      <c r="B15" s="1">
        <f t="shared" si="2"/>
        <v>3.8967750000000003</v>
      </c>
      <c r="C15" s="1">
        <f t="shared" si="3"/>
        <v>1.8083250000000002</v>
      </c>
      <c r="D15" s="22">
        <f t="shared" si="4"/>
        <v>1.19020725</v>
      </c>
      <c r="F15" s="2">
        <v>15</v>
      </c>
      <c r="G15" s="1">
        <f t="shared" si="0"/>
        <v>8.6595000000000013</v>
      </c>
      <c r="H15" s="1">
        <f t="shared" si="1"/>
        <v>4.0185000000000004</v>
      </c>
      <c r="I15" s="1">
        <f t="shared" si="5"/>
        <v>2.6449050000000001</v>
      </c>
    </row>
    <row r="16" spans="1:9" ht="19" x14ac:dyDescent="0.25">
      <c r="A16" s="2">
        <v>7</v>
      </c>
      <c r="B16" s="1">
        <f t="shared" si="2"/>
        <v>4.0411000000000001</v>
      </c>
      <c r="C16" s="1">
        <f t="shared" si="3"/>
        <v>1.8753000000000002</v>
      </c>
      <c r="D16" s="22">
        <f t="shared" si="4"/>
        <v>1.234289</v>
      </c>
      <c r="F16" s="2">
        <v>15.25</v>
      </c>
      <c r="G16" s="1">
        <f t="shared" si="0"/>
        <v>8.8038249999999998</v>
      </c>
      <c r="H16" s="1">
        <f t="shared" si="1"/>
        <v>4.0854750000000006</v>
      </c>
      <c r="I16" s="1">
        <f t="shared" si="5"/>
        <v>2.6889867500000002</v>
      </c>
    </row>
    <row r="17" spans="1:12" ht="19" x14ac:dyDescent="0.25">
      <c r="A17" s="2">
        <v>7.25</v>
      </c>
      <c r="B17" s="1">
        <f t="shared" si="2"/>
        <v>4.1854250000000004</v>
      </c>
      <c r="C17" s="1">
        <f t="shared" si="3"/>
        <v>1.9422750000000002</v>
      </c>
      <c r="D17" s="22">
        <f t="shared" si="4"/>
        <v>1.2783707500000001</v>
      </c>
      <c r="F17" s="2">
        <v>15.5</v>
      </c>
      <c r="G17" s="1">
        <f t="shared" si="0"/>
        <v>8.94815</v>
      </c>
      <c r="H17" s="1">
        <f t="shared" si="1"/>
        <v>4.15245</v>
      </c>
      <c r="I17" s="1">
        <f t="shared" si="5"/>
        <v>2.7330685000000003</v>
      </c>
    </row>
    <row r="18" spans="1:12" ht="19" x14ac:dyDescent="0.25">
      <c r="A18" s="2">
        <v>7.5</v>
      </c>
      <c r="B18" s="1">
        <f t="shared" si="2"/>
        <v>4.3297500000000007</v>
      </c>
      <c r="C18" s="1">
        <f t="shared" si="3"/>
        <v>2.0092500000000002</v>
      </c>
      <c r="D18" s="22">
        <f t="shared" si="4"/>
        <v>1.3224525</v>
      </c>
      <c r="F18" s="2">
        <v>15.75</v>
      </c>
      <c r="G18" s="1">
        <f t="shared" si="0"/>
        <v>9.0924750000000003</v>
      </c>
      <c r="H18" s="1">
        <f t="shared" si="1"/>
        <v>4.2194250000000002</v>
      </c>
      <c r="I18" s="1">
        <f t="shared" si="5"/>
        <v>2.77715025</v>
      </c>
    </row>
    <row r="19" spans="1:12" ht="19" x14ac:dyDescent="0.25">
      <c r="A19" s="2">
        <v>7.75</v>
      </c>
      <c r="B19" s="1">
        <f t="shared" si="2"/>
        <v>4.474075</v>
      </c>
      <c r="C19" s="1">
        <f t="shared" si="3"/>
        <v>2.076225</v>
      </c>
      <c r="D19" s="22">
        <f t="shared" si="4"/>
        <v>1.3665342500000002</v>
      </c>
      <c r="F19" s="2">
        <v>16</v>
      </c>
      <c r="G19" s="1">
        <f t="shared" si="0"/>
        <v>9.2368000000000006</v>
      </c>
      <c r="H19" s="1">
        <f t="shared" si="1"/>
        <v>4.2864000000000004</v>
      </c>
      <c r="I19" s="1">
        <f t="shared" si="5"/>
        <v>2.8212320000000002</v>
      </c>
    </row>
    <row r="20" spans="1:12" ht="19" x14ac:dyDescent="0.25">
      <c r="A20" s="2">
        <v>8</v>
      </c>
      <c r="B20" s="1">
        <f t="shared" si="2"/>
        <v>4.6184000000000003</v>
      </c>
      <c r="C20" s="1">
        <f t="shared" si="3"/>
        <v>2.1432000000000002</v>
      </c>
      <c r="D20" s="22">
        <f t="shared" si="4"/>
        <v>1.4106160000000001</v>
      </c>
      <c r="F20" s="2">
        <v>16.25</v>
      </c>
      <c r="G20" s="1">
        <f t="shared" si="0"/>
        <v>9.3811250000000008</v>
      </c>
      <c r="H20" s="1">
        <f t="shared" si="1"/>
        <v>4.3533750000000007</v>
      </c>
      <c r="I20" s="1">
        <f t="shared" si="5"/>
        <v>2.8653137500000003</v>
      </c>
    </row>
    <row r="21" spans="1:12" ht="20" thickBot="1" x14ac:dyDescent="0.3">
      <c r="A21" s="2">
        <v>8.25</v>
      </c>
      <c r="B21" s="1">
        <f t="shared" si="2"/>
        <v>4.7627250000000005</v>
      </c>
      <c r="C21" s="1">
        <f t="shared" si="3"/>
        <v>2.2101750000000004</v>
      </c>
      <c r="D21" s="22">
        <f t="shared" si="4"/>
        <v>1.45469775</v>
      </c>
      <c r="K21" s="15"/>
      <c r="L21" s="15"/>
    </row>
    <row r="22" spans="1:12" ht="19" x14ac:dyDescent="0.25">
      <c r="A22" s="2">
        <v>8.5</v>
      </c>
      <c r="B22" s="1">
        <f t="shared" si="2"/>
        <v>4.9070499999999999</v>
      </c>
      <c r="C22" s="1">
        <f t="shared" si="3"/>
        <v>2.2771500000000002</v>
      </c>
      <c r="D22" s="22">
        <f t="shared" si="4"/>
        <v>1.4987795000000002</v>
      </c>
      <c r="F22" s="9" t="s">
        <v>8</v>
      </c>
      <c r="G22" s="10">
        <f>1/16</f>
        <v>6.25E-2</v>
      </c>
      <c r="H22" s="11"/>
      <c r="I22" s="11"/>
      <c r="J22" s="11"/>
      <c r="K22" s="15"/>
      <c r="L22" s="15"/>
    </row>
    <row r="23" spans="1:12" ht="19" x14ac:dyDescent="0.25">
      <c r="A23" s="2">
        <v>8.75</v>
      </c>
      <c r="B23" s="1">
        <f t="shared" si="2"/>
        <v>5.0513750000000002</v>
      </c>
      <c r="C23" s="1">
        <f t="shared" si="3"/>
        <v>2.344125</v>
      </c>
      <c r="D23" s="22">
        <f t="shared" si="4"/>
        <v>1.5428612500000001</v>
      </c>
      <c r="F23" s="13" t="s">
        <v>9</v>
      </c>
      <c r="G23" s="14">
        <f>1/8</f>
        <v>0.125</v>
      </c>
      <c r="H23" s="15"/>
      <c r="I23" s="15"/>
      <c r="J23" s="15"/>
      <c r="K23" s="15"/>
      <c r="L23" s="15"/>
    </row>
    <row r="24" spans="1:12" ht="19" x14ac:dyDescent="0.25">
      <c r="A24" s="2">
        <v>9</v>
      </c>
      <c r="B24" s="1">
        <f t="shared" si="2"/>
        <v>5.1957000000000004</v>
      </c>
      <c r="C24" s="1">
        <f t="shared" si="3"/>
        <v>2.4111000000000002</v>
      </c>
      <c r="D24" s="22">
        <f t="shared" si="4"/>
        <v>1.5869430000000002</v>
      </c>
      <c r="F24" s="13" t="s">
        <v>10</v>
      </c>
      <c r="G24" s="14">
        <f>3/16</f>
        <v>0.1875</v>
      </c>
      <c r="H24" s="15"/>
      <c r="I24" s="15"/>
      <c r="J24" s="15"/>
      <c r="K24" s="15"/>
      <c r="L24" s="15"/>
    </row>
    <row r="25" spans="1:12" ht="19" x14ac:dyDescent="0.25">
      <c r="A25" s="2">
        <v>9.25</v>
      </c>
      <c r="B25" s="1">
        <f t="shared" si="2"/>
        <v>5.3400250000000007</v>
      </c>
      <c r="C25" s="1">
        <f t="shared" si="3"/>
        <v>2.4780750000000005</v>
      </c>
      <c r="D25" s="22">
        <f t="shared" si="4"/>
        <v>1.6310247500000001</v>
      </c>
      <c r="F25" s="13" t="s">
        <v>11</v>
      </c>
      <c r="G25" s="14">
        <f>1/4</f>
        <v>0.25</v>
      </c>
      <c r="H25" s="15"/>
      <c r="I25" s="15"/>
      <c r="J25" s="15"/>
      <c r="K25" s="15"/>
      <c r="L25" s="15"/>
    </row>
    <row r="26" spans="1:12" ht="19" x14ac:dyDescent="0.25">
      <c r="A26" s="2">
        <v>9.5</v>
      </c>
      <c r="B26" s="1">
        <f t="shared" si="2"/>
        <v>5.4843500000000001</v>
      </c>
      <c r="C26" s="1">
        <f t="shared" si="3"/>
        <v>2.5450500000000003</v>
      </c>
      <c r="D26" s="22">
        <f t="shared" si="4"/>
        <v>1.6751065000000001</v>
      </c>
      <c r="F26" s="13" t="s">
        <v>12</v>
      </c>
      <c r="G26" s="14">
        <f>5/16</f>
        <v>0.3125</v>
      </c>
      <c r="H26" s="15"/>
      <c r="I26" s="15"/>
      <c r="J26" s="15"/>
      <c r="K26" s="15"/>
      <c r="L26" s="15"/>
    </row>
    <row r="27" spans="1:12" ht="19" x14ac:dyDescent="0.25">
      <c r="A27" s="2">
        <v>9.75</v>
      </c>
      <c r="B27" s="1">
        <f t="shared" si="2"/>
        <v>5.6286750000000003</v>
      </c>
      <c r="C27" s="1">
        <f t="shared" si="3"/>
        <v>2.612025</v>
      </c>
      <c r="D27" s="22">
        <f t="shared" si="4"/>
        <v>1.7191882500000002</v>
      </c>
      <c r="F27" s="13" t="s">
        <v>13</v>
      </c>
      <c r="G27" s="14">
        <f>3/8</f>
        <v>0.375</v>
      </c>
      <c r="H27" s="15"/>
      <c r="I27" s="15"/>
      <c r="J27" s="15"/>
      <c r="K27" s="15"/>
      <c r="L27" s="15"/>
    </row>
    <row r="28" spans="1:12" ht="19" x14ac:dyDescent="0.25">
      <c r="A28" s="2">
        <v>10</v>
      </c>
      <c r="B28" s="1">
        <f t="shared" si="2"/>
        <v>5.7730000000000006</v>
      </c>
      <c r="C28" s="1">
        <f t="shared" si="3"/>
        <v>2.6790000000000003</v>
      </c>
      <c r="D28" s="22">
        <f t="shared" si="4"/>
        <v>1.7632700000000001</v>
      </c>
      <c r="F28" s="13" t="s">
        <v>14</v>
      </c>
      <c r="G28" s="14">
        <f>7/16</f>
        <v>0.4375</v>
      </c>
      <c r="H28" s="15"/>
      <c r="I28" s="15"/>
      <c r="J28" s="15"/>
      <c r="K28" s="15"/>
      <c r="L28" s="15"/>
    </row>
    <row r="29" spans="1:12" ht="19" x14ac:dyDescent="0.25">
      <c r="A29" s="2">
        <v>10.25</v>
      </c>
      <c r="B29" s="1">
        <f t="shared" si="2"/>
        <v>5.9173249999999999</v>
      </c>
      <c r="C29" s="1">
        <f t="shared" si="3"/>
        <v>2.7459750000000005</v>
      </c>
      <c r="D29" s="22">
        <f t="shared" si="4"/>
        <v>1.80735175</v>
      </c>
      <c r="F29" s="13" t="s">
        <v>7</v>
      </c>
      <c r="G29" s="14">
        <f>1/2</f>
        <v>0.5</v>
      </c>
      <c r="H29" s="15"/>
      <c r="I29" s="15"/>
      <c r="J29" s="15"/>
      <c r="K29" s="15"/>
      <c r="L29" s="15"/>
    </row>
    <row r="30" spans="1:12" ht="19" x14ac:dyDescent="0.25">
      <c r="A30" s="2">
        <v>10.5</v>
      </c>
      <c r="B30" s="1">
        <f t="shared" si="2"/>
        <v>6.0616500000000002</v>
      </c>
      <c r="C30" s="1">
        <f t="shared" si="3"/>
        <v>2.8129500000000003</v>
      </c>
      <c r="D30" s="22">
        <f t="shared" si="4"/>
        <v>1.8514335000000002</v>
      </c>
      <c r="F30" s="13" t="s">
        <v>15</v>
      </c>
      <c r="G30" s="14">
        <f>9/16</f>
        <v>0.5625</v>
      </c>
      <c r="H30" s="15"/>
      <c r="I30" s="15"/>
      <c r="J30" s="15"/>
      <c r="K30" s="15"/>
      <c r="L30" s="15"/>
    </row>
    <row r="31" spans="1:12" ht="19" x14ac:dyDescent="0.25">
      <c r="A31" s="2">
        <v>10.75</v>
      </c>
      <c r="B31" s="1">
        <f t="shared" si="2"/>
        <v>6.2059750000000005</v>
      </c>
      <c r="C31" s="1">
        <f t="shared" si="3"/>
        <v>2.8799250000000001</v>
      </c>
      <c r="D31" s="22">
        <f t="shared" si="4"/>
        <v>1.8955152500000001</v>
      </c>
      <c r="F31" s="13" t="s">
        <v>16</v>
      </c>
      <c r="G31" s="14">
        <f>5/8</f>
        <v>0.625</v>
      </c>
      <c r="H31" s="15"/>
      <c r="I31" s="15"/>
      <c r="J31" s="15"/>
      <c r="K31" s="15"/>
      <c r="L31" s="15"/>
    </row>
    <row r="32" spans="1:12" ht="19" x14ac:dyDescent="0.25">
      <c r="A32" s="2">
        <v>11</v>
      </c>
      <c r="B32" s="1">
        <f t="shared" si="2"/>
        <v>6.3503000000000007</v>
      </c>
      <c r="C32" s="1">
        <f t="shared" si="3"/>
        <v>2.9469000000000003</v>
      </c>
      <c r="D32" s="22">
        <f t="shared" si="4"/>
        <v>1.939597</v>
      </c>
      <c r="F32" s="13" t="s">
        <v>17</v>
      </c>
      <c r="G32" s="14">
        <f>11/16</f>
        <v>0.6875</v>
      </c>
      <c r="H32" s="15"/>
      <c r="I32" s="15"/>
      <c r="J32" s="15"/>
      <c r="K32" s="15"/>
      <c r="L32" s="15"/>
    </row>
    <row r="33" spans="1:12" ht="19" x14ac:dyDescent="0.25">
      <c r="A33" s="2">
        <v>11.25</v>
      </c>
      <c r="B33" s="1">
        <f t="shared" si="2"/>
        <v>6.4946250000000001</v>
      </c>
      <c r="C33" s="1">
        <f t="shared" si="3"/>
        <v>3.0138750000000005</v>
      </c>
      <c r="D33" s="22">
        <f t="shared" si="4"/>
        <v>1.9836787500000002</v>
      </c>
      <c r="F33" s="13" t="s">
        <v>18</v>
      </c>
      <c r="G33" s="14">
        <f>3/4</f>
        <v>0.75</v>
      </c>
      <c r="H33" s="15"/>
      <c r="I33" s="17"/>
      <c r="J33" s="15"/>
      <c r="K33" s="15"/>
      <c r="L33" s="15"/>
    </row>
    <row r="34" spans="1:12" ht="19" x14ac:dyDescent="0.25">
      <c r="A34" s="2">
        <v>11.5</v>
      </c>
      <c r="B34" s="1">
        <f t="shared" si="2"/>
        <v>6.6389500000000004</v>
      </c>
      <c r="C34" s="1">
        <f t="shared" si="3"/>
        <v>3.0808500000000003</v>
      </c>
      <c r="D34" s="22">
        <f t="shared" si="4"/>
        <v>2.0277605000000003</v>
      </c>
      <c r="F34" s="13" t="s">
        <v>19</v>
      </c>
      <c r="G34" s="14">
        <f>13/16</f>
        <v>0.8125</v>
      </c>
      <c r="H34" s="15"/>
      <c r="I34" s="15"/>
      <c r="J34" s="15"/>
      <c r="K34" s="15"/>
      <c r="L34" s="15"/>
    </row>
    <row r="35" spans="1:12" ht="19" x14ac:dyDescent="0.25">
      <c r="A35" s="2">
        <v>11.75</v>
      </c>
      <c r="B35" s="1">
        <f t="shared" si="2"/>
        <v>6.7832750000000006</v>
      </c>
      <c r="C35" s="1">
        <f t="shared" si="3"/>
        <v>3.1478250000000001</v>
      </c>
      <c r="D35" s="22">
        <f t="shared" si="4"/>
        <v>2.07184225</v>
      </c>
      <c r="F35" s="13" t="s">
        <v>20</v>
      </c>
      <c r="G35" s="14">
        <f>7/8</f>
        <v>0.875</v>
      </c>
      <c r="H35" s="15"/>
      <c r="I35" s="15"/>
      <c r="J35" s="15"/>
      <c r="K35" s="15"/>
      <c r="L35" s="15"/>
    </row>
    <row r="36" spans="1:12" ht="20" thickBot="1" x14ac:dyDescent="0.3">
      <c r="A36" s="2">
        <v>12</v>
      </c>
      <c r="B36" s="1">
        <f t="shared" si="2"/>
        <v>6.9276</v>
      </c>
      <c r="C36" s="1">
        <f t="shared" si="3"/>
        <v>3.2148000000000003</v>
      </c>
      <c r="D36" s="22">
        <f t="shared" si="4"/>
        <v>2.1159240000000001</v>
      </c>
      <c r="F36" s="18" t="s">
        <v>21</v>
      </c>
      <c r="G36" s="19">
        <f>15/16</f>
        <v>0.9375</v>
      </c>
      <c r="H36" s="20"/>
      <c r="I36" s="20"/>
      <c r="J36" s="20"/>
      <c r="K36" s="15"/>
      <c r="L36" s="15"/>
    </row>
    <row r="37" spans="1:12" x14ac:dyDescent="0.2">
      <c r="F37" s="5"/>
      <c r="K37" s="15"/>
      <c r="L37" s="15"/>
    </row>
    <row r="38" spans="1:12" ht="19" x14ac:dyDescent="0.25">
      <c r="A38" s="6" t="s">
        <v>6</v>
      </c>
      <c r="F38" s="7" t="s">
        <v>4</v>
      </c>
      <c r="G38" s="8"/>
      <c r="H38" s="7" t="s">
        <v>5</v>
      </c>
      <c r="I38" s="8"/>
    </row>
    <row r="39" spans="1:12" ht="19" x14ac:dyDescent="0.25">
      <c r="A39" s="6" t="s">
        <v>3</v>
      </c>
      <c r="F39" s="23" t="s">
        <v>23</v>
      </c>
    </row>
  </sheetData>
  <pageMargins left="0.25" right="0.25" top="0.25" bottom="0.5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40"/>
  <sheetViews>
    <sheetView tabSelected="1" workbookViewId="0">
      <selection activeCell="Z7" sqref="Z7"/>
    </sheetView>
  </sheetViews>
  <sheetFormatPr baseColWidth="10" defaultColWidth="8.83203125" defaultRowHeight="15" x14ac:dyDescent="0.2"/>
  <cols>
    <col min="1" max="1" width="9" customWidth="1"/>
    <col min="2" max="22" width="6.6640625" customWidth="1"/>
  </cols>
  <sheetData>
    <row r="2" spans="1:22" ht="16" thickBot="1" x14ac:dyDescent="0.25">
      <c r="B2" s="26"/>
      <c r="C2" s="26"/>
      <c r="D2" s="26"/>
      <c r="E2" s="28" t="s">
        <v>26</v>
      </c>
      <c r="F2" s="26"/>
      <c r="G2" s="26"/>
      <c r="H2" s="26"/>
      <c r="I2" s="26"/>
      <c r="J2" s="26"/>
      <c r="K2" s="26"/>
      <c r="L2" s="28" t="s">
        <v>27</v>
      </c>
      <c r="M2" s="26"/>
      <c r="N2" s="26"/>
      <c r="O2" s="26"/>
      <c r="P2" s="26"/>
      <c r="Q2" s="28" t="s">
        <v>29</v>
      </c>
      <c r="R2" s="26"/>
      <c r="S2" s="26"/>
      <c r="T2" s="26"/>
      <c r="U2" s="29"/>
      <c r="V2" s="29"/>
    </row>
    <row r="3" spans="1:22" ht="19" x14ac:dyDescent="0.25">
      <c r="A3" s="33" t="s">
        <v>24</v>
      </c>
      <c r="C3" s="32" t="s">
        <v>28</v>
      </c>
      <c r="U3" s="15"/>
      <c r="V3" s="15"/>
    </row>
    <row r="4" spans="1:22" ht="20" thickBot="1" x14ac:dyDescent="0.3">
      <c r="A4" s="34" t="s">
        <v>25</v>
      </c>
      <c r="B4" s="27">
        <v>1</v>
      </c>
      <c r="C4" s="27">
        <v>1.25</v>
      </c>
      <c r="D4" s="27">
        <v>1.5</v>
      </c>
      <c r="E4" s="27">
        <v>1.75</v>
      </c>
      <c r="F4" s="27">
        <v>2</v>
      </c>
      <c r="G4" s="27">
        <v>2.25</v>
      </c>
      <c r="H4" s="27">
        <v>2.5</v>
      </c>
      <c r="I4" s="27">
        <v>2.75</v>
      </c>
      <c r="J4" s="27">
        <v>3</v>
      </c>
      <c r="K4" s="27">
        <v>3.25</v>
      </c>
      <c r="L4" s="27">
        <v>3.5</v>
      </c>
      <c r="M4" s="27">
        <v>3.75</v>
      </c>
      <c r="N4" s="27">
        <v>4</v>
      </c>
      <c r="O4" s="27">
        <v>4.25</v>
      </c>
      <c r="P4" s="27">
        <v>4.5</v>
      </c>
      <c r="Q4" s="27">
        <v>4.75</v>
      </c>
      <c r="R4" s="27">
        <v>5</v>
      </c>
      <c r="S4" s="27">
        <v>5.25</v>
      </c>
      <c r="T4" s="27">
        <v>5.5</v>
      </c>
      <c r="U4" s="30"/>
      <c r="V4" s="30"/>
    </row>
    <row r="5" spans="1:22" ht="19" x14ac:dyDescent="0.25">
      <c r="A5" s="25">
        <v>1</v>
      </c>
      <c r="B5" s="24">
        <f>6*$A5+6*($A5-B$4*0.536)</f>
        <v>8.7839999999999989</v>
      </c>
      <c r="C5" s="24">
        <f t="shared" ref="C5:Q17" si="0">6*$A5+6*($A5-C$4*0.536)</f>
        <v>7.9799999999999995</v>
      </c>
      <c r="D5" s="24">
        <f t="shared" si="0"/>
        <v>7.1760000000000002</v>
      </c>
      <c r="E5" s="24">
        <f t="shared" si="0"/>
        <v>6.3719999999999999</v>
      </c>
      <c r="F5" s="24">
        <f t="shared" si="0"/>
        <v>5.5679999999999996</v>
      </c>
      <c r="G5" s="24">
        <f t="shared" si="0"/>
        <v>4.7640000000000002</v>
      </c>
      <c r="H5" s="24">
        <f t="shared" si="0"/>
        <v>3.9599999999999995</v>
      </c>
      <c r="I5" s="24">
        <f t="shared" si="0"/>
        <v>3.1559999999999988</v>
      </c>
      <c r="J5" s="24">
        <f t="shared" si="0"/>
        <v>2.3519999999999994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31"/>
      <c r="V5" s="31"/>
    </row>
    <row r="6" spans="1:22" ht="19" x14ac:dyDescent="0.25">
      <c r="A6" s="25">
        <v>1.1000000000000001</v>
      </c>
      <c r="B6" s="24">
        <f t="shared" ref="B6:Q32" si="1">6*$A6+6*($A6-B$4*0.536)</f>
        <v>9.9840000000000018</v>
      </c>
      <c r="C6" s="24">
        <f t="shared" si="0"/>
        <v>9.18</v>
      </c>
      <c r="D6" s="24">
        <f t="shared" si="0"/>
        <v>8.3760000000000012</v>
      </c>
      <c r="E6" s="24">
        <f t="shared" si="0"/>
        <v>7.572000000000001</v>
      </c>
      <c r="F6" s="24">
        <f t="shared" si="0"/>
        <v>6.7680000000000007</v>
      </c>
      <c r="G6" s="24">
        <f t="shared" si="0"/>
        <v>5.9640000000000013</v>
      </c>
      <c r="H6" s="24">
        <f t="shared" si="0"/>
        <v>5.16</v>
      </c>
      <c r="I6" s="24">
        <f t="shared" si="0"/>
        <v>4.3559999999999999</v>
      </c>
      <c r="J6" s="24">
        <f t="shared" si="0"/>
        <v>3.5520000000000005</v>
      </c>
      <c r="K6" s="24">
        <f t="shared" si="0"/>
        <v>2.7480000000000011</v>
      </c>
      <c r="L6" s="24"/>
      <c r="M6" s="24"/>
      <c r="N6" s="24"/>
      <c r="O6" s="24"/>
      <c r="P6" s="24"/>
      <c r="Q6" s="24"/>
      <c r="R6" s="24"/>
      <c r="S6" s="24"/>
      <c r="T6" s="24"/>
      <c r="U6" s="31"/>
      <c r="V6" s="31"/>
    </row>
    <row r="7" spans="1:22" ht="19" x14ac:dyDescent="0.25">
      <c r="A7" s="25">
        <v>1.2</v>
      </c>
      <c r="B7" s="24">
        <f t="shared" si="1"/>
        <v>11.183999999999999</v>
      </c>
      <c r="C7" s="24">
        <f t="shared" si="0"/>
        <v>10.379999999999999</v>
      </c>
      <c r="D7" s="24">
        <f t="shared" si="0"/>
        <v>9.5759999999999987</v>
      </c>
      <c r="E7" s="24">
        <f t="shared" si="0"/>
        <v>8.7719999999999985</v>
      </c>
      <c r="F7" s="24">
        <f t="shared" si="0"/>
        <v>7.9679999999999982</v>
      </c>
      <c r="G7" s="24">
        <f t="shared" si="0"/>
        <v>7.1639999999999997</v>
      </c>
      <c r="H7" s="24">
        <f t="shared" si="0"/>
        <v>6.3599999999999985</v>
      </c>
      <c r="I7" s="24">
        <f t="shared" si="0"/>
        <v>5.5559999999999974</v>
      </c>
      <c r="J7" s="24">
        <f t="shared" si="0"/>
        <v>4.7519999999999989</v>
      </c>
      <c r="K7" s="24">
        <f t="shared" si="0"/>
        <v>3.9479999999999991</v>
      </c>
      <c r="L7" s="24">
        <f t="shared" si="0"/>
        <v>3.1439999999999984</v>
      </c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9" x14ac:dyDescent="0.25">
      <c r="A8" s="25">
        <v>1.3</v>
      </c>
      <c r="B8" s="24">
        <f t="shared" si="1"/>
        <v>12.384</v>
      </c>
      <c r="C8" s="24">
        <f t="shared" si="0"/>
        <v>11.580000000000002</v>
      </c>
      <c r="D8" s="24">
        <f t="shared" si="0"/>
        <v>10.776</v>
      </c>
      <c r="E8" s="24">
        <f t="shared" si="0"/>
        <v>9.9720000000000013</v>
      </c>
      <c r="F8" s="24">
        <f t="shared" si="0"/>
        <v>9.168000000000001</v>
      </c>
      <c r="G8" s="24">
        <f t="shared" si="0"/>
        <v>8.3640000000000008</v>
      </c>
      <c r="H8" s="24">
        <f t="shared" si="0"/>
        <v>7.5600000000000005</v>
      </c>
      <c r="I8" s="24">
        <f t="shared" si="0"/>
        <v>6.7560000000000002</v>
      </c>
      <c r="J8" s="24">
        <f t="shared" si="0"/>
        <v>5.952</v>
      </c>
      <c r="K8" s="24">
        <f t="shared" si="0"/>
        <v>5.1480000000000015</v>
      </c>
      <c r="L8" s="24">
        <f t="shared" si="0"/>
        <v>4.3440000000000003</v>
      </c>
      <c r="M8" s="24">
        <f t="shared" si="0"/>
        <v>3.5399999999999991</v>
      </c>
      <c r="N8" s="24"/>
      <c r="O8" s="24"/>
      <c r="P8" s="24"/>
      <c r="Q8" s="24"/>
      <c r="R8" s="24"/>
      <c r="S8" s="24"/>
      <c r="T8" s="24"/>
      <c r="U8" s="24"/>
      <c r="V8" s="24"/>
    </row>
    <row r="9" spans="1:22" ht="19" x14ac:dyDescent="0.25">
      <c r="A9" s="25">
        <v>1.4</v>
      </c>
      <c r="B9" s="24">
        <f t="shared" si="1"/>
        <v>13.583999999999998</v>
      </c>
      <c r="C9" s="24">
        <f t="shared" si="0"/>
        <v>12.779999999999998</v>
      </c>
      <c r="D9" s="24">
        <f t="shared" si="0"/>
        <v>11.975999999999997</v>
      </c>
      <c r="E9" s="24">
        <f t="shared" si="0"/>
        <v>11.171999999999997</v>
      </c>
      <c r="F9" s="24">
        <f t="shared" si="0"/>
        <v>10.367999999999999</v>
      </c>
      <c r="G9" s="24">
        <f t="shared" si="0"/>
        <v>9.5639999999999983</v>
      </c>
      <c r="H9" s="24">
        <f t="shared" si="0"/>
        <v>8.759999999999998</v>
      </c>
      <c r="I9" s="24">
        <f t="shared" si="0"/>
        <v>7.9559999999999969</v>
      </c>
      <c r="J9" s="24">
        <f t="shared" si="0"/>
        <v>7.1519999999999975</v>
      </c>
      <c r="K9" s="24">
        <f t="shared" si="0"/>
        <v>6.3479999999999981</v>
      </c>
      <c r="L9" s="24">
        <f t="shared" si="0"/>
        <v>5.5439999999999969</v>
      </c>
      <c r="M9" s="24">
        <f t="shared" si="0"/>
        <v>4.7399999999999967</v>
      </c>
      <c r="N9" s="24"/>
      <c r="O9" s="24"/>
      <c r="P9" s="24"/>
      <c r="Q9" s="24"/>
      <c r="R9" s="24"/>
      <c r="S9" s="24"/>
      <c r="T9" s="24"/>
      <c r="U9" s="24"/>
      <c r="V9" s="24"/>
    </row>
    <row r="10" spans="1:22" ht="19" x14ac:dyDescent="0.25">
      <c r="A10" s="25">
        <v>1.5</v>
      </c>
      <c r="B10" s="24">
        <f t="shared" si="1"/>
        <v>14.783999999999999</v>
      </c>
      <c r="C10" s="24">
        <f t="shared" si="0"/>
        <v>13.98</v>
      </c>
      <c r="D10" s="24">
        <f t="shared" si="0"/>
        <v>13.176</v>
      </c>
      <c r="E10" s="24">
        <f t="shared" si="0"/>
        <v>12.372</v>
      </c>
      <c r="F10" s="24">
        <f t="shared" si="0"/>
        <v>11.568</v>
      </c>
      <c r="G10" s="24">
        <f t="shared" si="0"/>
        <v>10.763999999999999</v>
      </c>
      <c r="H10" s="24">
        <f t="shared" si="0"/>
        <v>9.9599999999999991</v>
      </c>
      <c r="I10" s="24">
        <f t="shared" si="0"/>
        <v>9.1559999999999988</v>
      </c>
      <c r="J10" s="24">
        <f t="shared" si="0"/>
        <v>8.3520000000000003</v>
      </c>
      <c r="K10" s="24">
        <f t="shared" si="0"/>
        <v>7.548</v>
      </c>
      <c r="L10" s="24">
        <f t="shared" si="0"/>
        <v>6.7439999999999998</v>
      </c>
      <c r="M10" s="24">
        <f t="shared" si="0"/>
        <v>5.9399999999999986</v>
      </c>
      <c r="N10" s="24">
        <f t="shared" si="0"/>
        <v>5.1359999999999992</v>
      </c>
      <c r="O10" s="24"/>
      <c r="P10" s="24"/>
      <c r="Q10" s="24"/>
      <c r="R10" s="24"/>
      <c r="S10" s="24"/>
      <c r="T10" s="24"/>
      <c r="U10" s="24"/>
      <c r="V10" s="24"/>
    </row>
    <row r="11" spans="1:22" ht="19" x14ac:dyDescent="0.25">
      <c r="A11" s="25">
        <v>1.6</v>
      </c>
      <c r="B11" s="24">
        <f t="shared" si="1"/>
        <v>15.984000000000002</v>
      </c>
      <c r="C11" s="24">
        <f t="shared" si="0"/>
        <v>15.180000000000001</v>
      </c>
      <c r="D11" s="24">
        <f t="shared" si="0"/>
        <v>14.376000000000001</v>
      </c>
      <c r="E11" s="24">
        <f t="shared" si="0"/>
        <v>13.572000000000003</v>
      </c>
      <c r="F11" s="24">
        <f t="shared" si="0"/>
        <v>12.768000000000001</v>
      </c>
      <c r="G11" s="24">
        <f t="shared" si="0"/>
        <v>11.964000000000002</v>
      </c>
      <c r="H11" s="24">
        <f t="shared" si="0"/>
        <v>11.160000000000002</v>
      </c>
      <c r="I11" s="24">
        <f t="shared" si="0"/>
        <v>10.356000000000002</v>
      </c>
      <c r="J11" s="24">
        <f t="shared" si="0"/>
        <v>9.5520000000000014</v>
      </c>
      <c r="K11" s="24">
        <f t="shared" si="0"/>
        <v>8.7480000000000011</v>
      </c>
      <c r="L11" s="24">
        <f t="shared" si="0"/>
        <v>7.9440000000000008</v>
      </c>
      <c r="M11" s="24">
        <f t="shared" si="0"/>
        <v>7.1400000000000006</v>
      </c>
      <c r="N11" s="24">
        <f t="shared" si="0"/>
        <v>6.3360000000000012</v>
      </c>
      <c r="O11" s="24"/>
      <c r="P11" s="24"/>
      <c r="Q11" s="24"/>
      <c r="R11" s="24"/>
      <c r="S11" s="24"/>
      <c r="T11" s="24"/>
      <c r="U11" s="24"/>
      <c r="V11" s="24"/>
    </row>
    <row r="12" spans="1:22" ht="19" x14ac:dyDescent="0.25">
      <c r="A12" s="25">
        <v>1.7</v>
      </c>
      <c r="B12" s="24">
        <f t="shared" si="1"/>
        <v>17.183999999999997</v>
      </c>
      <c r="C12" s="24">
        <f t="shared" si="0"/>
        <v>16.38</v>
      </c>
      <c r="D12" s="24">
        <f t="shared" si="0"/>
        <v>15.575999999999999</v>
      </c>
      <c r="E12" s="24">
        <f t="shared" si="0"/>
        <v>14.771999999999998</v>
      </c>
      <c r="F12" s="24">
        <f t="shared" si="0"/>
        <v>13.967999999999998</v>
      </c>
      <c r="G12" s="24">
        <f t="shared" si="0"/>
        <v>13.164</v>
      </c>
      <c r="H12" s="24">
        <f t="shared" si="0"/>
        <v>12.36</v>
      </c>
      <c r="I12" s="24">
        <f t="shared" si="0"/>
        <v>11.555999999999997</v>
      </c>
      <c r="J12" s="24">
        <f t="shared" si="0"/>
        <v>10.751999999999999</v>
      </c>
      <c r="K12" s="24">
        <f t="shared" si="0"/>
        <v>9.9479999999999986</v>
      </c>
      <c r="L12" s="24">
        <f t="shared" si="0"/>
        <v>9.1439999999999984</v>
      </c>
      <c r="M12" s="24">
        <f t="shared" si="0"/>
        <v>8.3399999999999981</v>
      </c>
      <c r="N12" s="24">
        <f t="shared" si="0"/>
        <v>7.5359999999999978</v>
      </c>
      <c r="O12" s="24">
        <f t="shared" si="0"/>
        <v>6.7319999999999993</v>
      </c>
      <c r="P12" s="24"/>
      <c r="Q12" s="24"/>
      <c r="R12" s="24"/>
      <c r="S12" s="24"/>
      <c r="T12" s="24"/>
      <c r="U12" s="24"/>
      <c r="V12" s="24"/>
    </row>
    <row r="13" spans="1:22" ht="19" x14ac:dyDescent="0.25">
      <c r="A13" s="25">
        <v>1.8</v>
      </c>
      <c r="B13" s="24">
        <f t="shared" si="1"/>
        <v>18.384</v>
      </c>
      <c r="C13" s="24">
        <f t="shared" si="0"/>
        <v>17.579999999999998</v>
      </c>
      <c r="D13" s="24">
        <f t="shared" si="0"/>
        <v>16.776</v>
      </c>
      <c r="E13" s="24">
        <f t="shared" si="0"/>
        <v>15.972000000000001</v>
      </c>
      <c r="F13" s="24">
        <f t="shared" si="0"/>
        <v>15.168000000000001</v>
      </c>
      <c r="G13" s="24">
        <f t="shared" si="0"/>
        <v>14.364000000000001</v>
      </c>
      <c r="H13" s="24">
        <f t="shared" si="0"/>
        <v>13.56</v>
      </c>
      <c r="I13" s="24">
        <f t="shared" si="0"/>
        <v>12.756</v>
      </c>
      <c r="J13" s="24">
        <f t="shared" si="0"/>
        <v>11.952</v>
      </c>
      <c r="K13" s="24">
        <f t="shared" si="0"/>
        <v>11.148000000000001</v>
      </c>
      <c r="L13" s="24">
        <f t="shared" si="0"/>
        <v>10.344000000000001</v>
      </c>
      <c r="M13" s="24">
        <f t="shared" si="0"/>
        <v>9.5399999999999991</v>
      </c>
      <c r="N13" s="24">
        <f t="shared" si="0"/>
        <v>8.7360000000000007</v>
      </c>
      <c r="O13" s="24">
        <f t="shared" si="0"/>
        <v>7.9320000000000004</v>
      </c>
      <c r="P13" s="24"/>
      <c r="Q13" s="24"/>
      <c r="R13" s="24"/>
      <c r="S13" s="24"/>
      <c r="T13" s="24"/>
      <c r="U13" s="24"/>
      <c r="V13" s="24"/>
    </row>
    <row r="14" spans="1:22" ht="19" x14ac:dyDescent="0.25">
      <c r="A14" s="25">
        <v>1.9</v>
      </c>
      <c r="B14" s="24">
        <f t="shared" si="1"/>
        <v>19.583999999999996</v>
      </c>
      <c r="C14" s="24">
        <f t="shared" si="0"/>
        <v>18.779999999999998</v>
      </c>
      <c r="D14" s="24">
        <f t="shared" si="0"/>
        <v>17.975999999999999</v>
      </c>
      <c r="E14" s="24">
        <f t="shared" si="0"/>
        <v>17.171999999999997</v>
      </c>
      <c r="F14" s="24">
        <f t="shared" si="0"/>
        <v>16.367999999999999</v>
      </c>
      <c r="G14" s="24">
        <f t="shared" si="0"/>
        <v>15.563999999999998</v>
      </c>
      <c r="H14" s="24">
        <f t="shared" si="0"/>
        <v>14.759999999999998</v>
      </c>
      <c r="I14" s="24">
        <f t="shared" si="0"/>
        <v>13.955999999999996</v>
      </c>
      <c r="J14" s="24">
        <f t="shared" si="0"/>
        <v>13.151999999999997</v>
      </c>
      <c r="K14" s="24">
        <f t="shared" si="0"/>
        <v>12.347999999999999</v>
      </c>
      <c r="L14" s="24">
        <f t="shared" si="0"/>
        <v>11.543999999999997</v>
      </c>
      <c r="M14" s="24">
        <f t="shared" si="0"/>
        <v>10.739999999999997</v>
      </c>
      <c r="N14" s="24">
        <f t="shared" si="0"/>
        <v>9.9359999999999964</v>
      </c>
      <c r="O14" s="24">
        <f t="shared" si="0"/>
        <v>9.1319999999999979</v>
      </c>
      <c r="P14" s="24">
        <f t="shared" si="0"/>
        <v>8.3279999999999994</v>
      </c>
      <c r="Q14" s="24"/>
      <c r="R14" s="24"/>
      <c r="S14" s="24"/>
      <c r="T14" s="24"/>
      <c r="U14" s="24"/>
      <c r="V14" s="24"/>
    </row>
    <row r="15" spans="1:22" ht="19" x14ac:dyDescent="0.25">
      <c r="A15" s="25">
        <v>2</v>
      </c>
      <c r="B15" s="24">
        <f t="shared" si="1"/>
        <v>20.783999999999999</v>
      </c>
      <c r="C15" s="24">
        <f t="shared" si="0"/>
        <v>19.98</v>
      </c>
      <c r="D15" s="24">
        <f t="shared" si="0"/>
        <v>19.176000000000002</v>
      </c>
      <c r="E15" s="24">
        <f t="shared" si="0"/>
        <v>18.372</v>
      </c>
      <c r="F15" s="24">
        <f t="shared" si="0"/>
        <v>17.567999999999998</v>
      </c>
      <c r="G15" s="24">
        <f t="shared" si="0"/>
        <v>16.763999999999999</v>
      </c>
      <c r="H15" s="24">
        <f t="shared" si="0"/>
        <v>15.959999999999999</v>
      </c>
      <c r="I15" s="24">
        <f t="shared" si="0"/>
        <v>15.155999999999999</v>
      </c>
      <c r="J15" s="24">
        <f t="shared" si="0"/>
        <v>14.352</v>
      </c>
      <c r="K15" s="24">
        <f t="shared" si="0"/>
        <v>13.548</v>
      </c>
      <c r="L15" s="24">
        <f t="shared" si="0"/>
        <v>12.744</v>
      </c>
      <c r="M15" s="24">
        <f t="shared" si="0"/>
        <v>11.939999999999998</v>
      </c>
      <c r="N15" s="24">
        <f t="shared" si="0"/>
        <v>11.135999999999999</v>
      </c>
      <c r="O15" s="24">
        <f t="shared" si="0"/>
        <v>10.332000000000001</v>
      </c>
      <c r="P15" s="24">
        <f t="shared" si="0"/>
        <v>9.5280000000000005</v>
      </c>
      <c r="Q15" s="24"/>
      <c r="R15" s="24"/>
      <c r="S15" s="24"/>
      <c r="T15" s="24"/>
      <c r="U15" s="24"/>
      <c r="V15" s="24"/>
    </row>
    <row r="16" spans="1:22" ht="19" x14ac:dyDescent="0.25">
      <c r="A16" s="25">
        <v>2.1</v>
      </c>
      <c r="B16" s="24">
        <f t="shared" si="1"/>
        <v>21.984000000000002</v>
      </c>
      <c r="C16" s="24">
        <f t="shared" si="0"/>
        <v>21.180000000000003</v>
      </c>
      <c r="D16" s="24">
        <f t="shared" si="0"/>
        <v>20.376000000000001</v>
      </c>
      <c r="E16" s="24">
        <f t="shared" si="0"/>
        <v>19.572000000000003</v>
      </c>
      <c r="F16" s="24">
        <f t="shared" si="0"/>
        <v>18.768000000000001</v>
      </c>
      <c r="G16" s="24">
        <f t="shared" si="0"/>
        <v>17.964000000000002</v>
      </c>
      <c r="H16" s="24">
        <f t="shared" si="0"/>
        <v>17.160000000000004</v>
      </c>
      <c r="I16" s="24">
        <f t="shared" si="0"/>
        <v>16.356000000000002</v>
      </c>
      <c r="J16" s="24">
        <f t="shared" si="0"/>
        <v>15.552000000000001</v>
      </c>
      <c r="K16" s="24">
        <f t="shared" si="0"/>
        <v>14.748000000000001</v>
      </c>
      <c r="L16" s="24">
        <f t="shared" si="0"/>
        <v>13.944000000000001</v>
      </c>
      <c r="M16" s="24">
        <f t="shared" si="0"/>
        <v>13.14</v>
      </c>
      <c r="N16" s="24">
        <f t="shared" si="0"/>
        <v>12.336000000000002</v>
      </c>
      <c r="O16" s="24">
        <f t="shared" si="0"/>
        <v>11.532000000000002</v>
      </c>
      <c r="P16" s="24">
        <f t="shared" si="0"/>
        <v>10.728000000000002</v>
      </c>
      <c r="Q16" s="24">
        <f t="shared" si="0"/>
        <v>9.9239999999999995</v>
      </c>
      <c r="R16" s="24"/>
      <c r="S16" s="24"/>
      <c r="T16" s="24"/>
      <c r="U16" s="24"/>
      <c r="V16" s="24"/>
    </row>
    <row r="17" spans="1:22" ht="19" x14ac:dyDescent="0.25">
      <c r="A17" s="25">
        <v>2.2000000000000002</v>
      </c>
      <c r="B17" s="24">
        <f t="shared" si="1"/>
        <v>23.184000000000005</v>
      </c>
      <c r="C17" s="24">
        <f t="shared" si="0"/>
        <v>22.380000000000003</v>
      </c>
      <c r="D17" s="24">
        <f t="shared" si="0"/>
        <v>21.576000000000001</v>
      </c>
      <c r="E17" s="24">
        <f t="shared" si="0"/>
        <v>20.772000000000002</v>
      </c>
      <c r="F17" s="24">
        <f t="shared" si="0"/>
        <v>19.968000000000004</v>
      </c>
      <c r="G17" s="24">
        <f t="shared" si="0"/>
        <v>19.164000000000001</v>
      </c>
      <c r="H17" s="24">
        <f t="shared" si="0"/>
        <v>18.36</v>
      </c>
      <c r="I17" s="24">
        <f t="shared" si="0"/>
        <v>17.556000000000001</v>
      </c>
      <c r="J17" s="24">
        <f t="shared" si="0"/>
        <v>16.752000000000002</v>
      </c>
      <c r="K17" s="24">
        <f t="shared" si="0"/>
        <v>15.948000000000002</v>
      </c>
      <c r="L17" s="24">
        <f t="shared" si="0"/>
        <v>15.144000000000002</v>
      </c>
      <c r="M17" s="24">
        <f t="shared" si="0"/>
        <v>14.34</v>
      </c>
      <c r="N17" s="24">
        <f t="shared" si="0"/>
        <v>13.536000000000001</v>
      </c>
      <c r="O17" s="24">
        <f t="shared" si="0"/>
        <v>12.732000000000003</v>
      </c>
      <c r="P17" s="24">
        <f t="shared" si="0"/>
        <v>11.928000000000003</v>
      </c>
      <c r="Q17" s="24">
        <f t="shared" si="0"/>
        <v>11.124000000000001</v>
      </c>
      <c r="R17" s="24"/>
      <c r="S17" s="24"/>
      <c r="T17" s="24"/>
      <c r="U17" s="24"/>
      <c r="V17" s="24"/>
    </row>
    <row r="18" spans="1:22" ht="19" x14ac:dyDescent="0.25">
      <c r="A18" s="25">
        <v>2.2999999999999998</v>
      </c>
      <c r="B18" s="24">
        <f t="shared" si="1"/>
        <v>24.384</v>
      </c>
      <c r="C18" s="24">
        <f t="shared" si="1"/>
        <v>23.58</v>
      </c>
      <c r="D18" s="24">
        <f t="shared" si="1"/>
        <v>22.775999999999996</v>
      </c>
      <c r="E18" s="24">
        <f t="shared" si="1"/>
        <v>21.971999999999994</v>
      </c>
      <c r="F18" s="24">
        <f t="shared" si="1"/>
        <v>21.167999999999999</v>
      </c>
      <c r="G18" s="24">
        <f t="shared" si="1"/>
        <v>20.363999999999997</v>
      </c>
      <c r="H18" s="24">
        <f t="shared" si="1"/>
        <v>19.559999999999995</v>
      </c>
      <c r="I18" s="24">
        <f t="shared" si="1"/>
        <v>18.755999999999997</v>
      </c>
      <c r="J18" s="24">
        <f t="shared" si="1"/>
        <v>17.951999999999998</v>
      </c>
      <c r="K18" s="24">
        <f t="shared" si="1"/>
        <v>17.147999999999996</v>
      </c>
      <c r="L18" s="24">
        <f t="shared" si="1"/>
        <v>16.343999999999998</v>
      </c>
      <c r="M18" s="24">
        <f t="shared" si="1"/>
        <v>15.539999999999996</v>
      </c>
      <c r="N18" s="24">
        <f t="shared" si="1"/>
        <v>14.735999999999997</v>
      </c>
      <c r="O18" s="24">
        <f t="shared" si="1"/>
        <v>13.931999999999999</v>
      </c>
      <c r="P18" s="24">
        <f t="shared" si="1"/>
        <v>13.127999999999998</v>
      </c>
      <c r="Q18" s="24">
        <f t="shared" si="1"/>
        <v>12.323999999999996</v>
      </c>
      <c r="R18" s="24">
        <f t="shared" ref="R18:T32" si="2">6*$A18+6*($A18-R$4*0.536)</f>
        <v>11.519999999999996</v>
      </c>
      <c r="S18" s="24"/>
      <c r="T18" s="24"/>
      <c r="U18" s="24"/>
      <c r="V18" s="24"/>
    </row>
    <row r="19" spans="1:22" ht="19" x14ac:dyDescent="0.25">
      <c r="A19" s="25">
        <v>2.4</v>
      </c>
      <c r="B19" s="24">
        <f t="shared" si="1"/>
        <v>25.583999999999996</v>
      </c>
      <c r="C19" s="24">
        <f t="shared" si="1"/>
        <v>24.779999999999998</v>
      </c>
      <c r="D19" s="24">
        <f t="shared" si="1"/>
        <v>23.975999999999999</v>
      </c>
      <c r="E19" s="24">
        <f t="shared" si="1"/>
        <v>23.171999999999997</v>
      </c>
      <c r="F19" s="24">
        <f t="shared" si="1"/>
        <v>22.367999999999999</v>
      </c>
      <c r="G19" s="24">
        <f t="shared" si="1"/>
        <v>21.564</v>
      </c>
      <c r="H19" s="24">
        <f t="shared" si="1"/>
        <v>20.759999999999998</v>
      </c>
      <c r="I19" s="24">
        <f t="shared" si="1"/>
        <v>19.955999999999996</v>
      </c>
      <c r="J19" s="24">
        <f t="shared" si="1"/>
        <v>19.151999999999997</v>
      </c>
      <c r="K19" s="24">
        <f t="shared" si="1"/>
        <v>18.347999999999999</v>
      </c>
      <c r="L19" s="24">
        <f t="shared" si="1"/>
        <v>17.543999999999997</v>
      </c>
      <c r="M19" s="24">
        <f t="shared" si="1"/>
        <v>16.739999999999995</v>
      </c>
      <c r="N19" s="24">
        <f t="shared" si="1"/>
        <v>15.935999999999996</v>
      </c>
      <c r="O19" s="24">
        <f t="shared" si="1"/>
        <v>15.131999999999998</v>
      </c>
      <c r="P19" s="24">
        <f t="shared" si="1"/>
        <v>14.327999999999999</v>
      </c>
      <c r="Q19" s="24">
        <f t="shared" si="1"/>
        <v>13.523999999999997</v>
      </c>
      <c r="R19" s="24">
        <f t="shared" si="2"/>
        <v>12.719999999999997</v>
      </c>
      <c r="S19" s="24"/>
      <c r="T19" s="24"/>
      <c r="U19" s="24"/>
      <c r="V19" s="24"/>
    </row>
    <row r="20" spans="1:22" ht="19" x14ac:dyDescent="0.25">
      <c r="A20" s="25">
        <v>2.5</v>
      </c>
      <c r="B20" s="24">
        <f t="shared" si="1"/>
        <v>26.783999999999999</v>
      </c>
      <c r="C20" s="24">
        <f t="shared" si="1"/>
        <v>25.98</v>
      </c>
      <c r="D20" s="24">
        <f t="shared" si="1"/>
        <v>25.176000000000002</v>
      </c>
      <c r="E20" s="24">
        <f t="shared" si="1"/>
        <v>24.372</v>
      </c>
      <c r="F20" s="24">
        <f t="shared" si="1"/>
        <v>23.567999999999998</v>
      </c>
      <c r="G20" s="24">
        <f t="shared" si="1"/>
        <v>22.763999999999999</v>
      </c>
      <c r="H20" s="24">
        <f t="shared" si="1"/>
        <v>21.96</v>
      </c>
      <c r="I20" s="24">
        <f t="shared" si="1"/>
        <v>21.155999999999999</v>
      </c>
      <c r="J20" s="24">
        <f t="shared" si="1"/>
        <v>20.352</v>
      </c>
      <c r="K20" s="24">
        <f t="shared" si="1"/>
        <v>19.548000000000002</v>
      </c>
      <c r="L20" s="24">
        <f t="shared" si="1"/>
        <v>18.744</v>
      </c>
      <c r="M20" s="24">
        <f t="shared" si="1"/>
        <v>17.939999999999998</v>
      </c>
      <c r="N20" s="24">
        <f t="shared" si="1"/>
        <v>17.135999999999999</v>
      </c>
      <c r="O20" s="24">
        <f t="shared" si="1"/>
        <v>16.332000000000001</v>
      </c>
      <c r="P20" s="24">
        <f t="shared" si="1"/>
        <v>15.528</v>
      </c>
      <c r="Q20" s="24">
        <f t="shared" si="1"/>
        <v>14.723999999999998</v>
      </c>
      <c r="R20" s="24">
        <f t="shared" si="2"/>
        <v>13.919999999999998</v>
      </c>
      <c r="S20" s="24">
        <f t="shared" si="2"/>
        <v>13.116</v>
      </c>
      <c r="T20" s="24"/>
      <c r="U20" s="24"/>
      <c r="V20" s="24"/>
    </row>
    <row r="21" spans="1:22" ht="19" x14ac:dyDescent="0.25">
      <c r="A21" s="25">
        <v>2.6</v>
      </c>
      <c r="B21" s="24">
        <f t="shared" si="1"/>
        <v>27.984000000000002</v>
      </c>
      <c r="C21" s="24">
        <f t="shared" si="1"/>
        <v>27.180000000000003</v>
      </c>
      <c r="D21" s="24">
        <f t="shared" si="1"/>
        <v>26.376000000000001</v>
      </c>
      <c r="E21" s="24">
        <f t="shared" si="1"/>
        <v>25.572000000000003</v>
      </c>
      <c r="F21" s="24">
        <f t="shared" si="1"/>
        <v>24.768000000000001</v>
      </c>
      <c r="G21" s="24">
        <f t="shared" si="1"/>
        <v>23.964000000000002</v>
      </c>
      <c r="H21" s="24">
        <f t="shared" si="1"/>
        <v>23.160000000000004</v>
      </c>
      <c r="I21" s="24">
        <f t="shared" si="1"/>
        <v>22.356000000000002</v>
      </c>
      <c r="J21" s="24">
        <f t="shared" si="1"/>
        <v>21.552</v>
      </c>
      <c r="K21" s="24">
        <f t="shared" si="1"/>
        <v>20.748000000000001</v>
      </c>
      <c r="L21" s="24">
        <f t="shared" si="1"/>
        <v>19.944000000000003</v>
      </c>
      <c r="M21" s="24">
        <f t="shared" si="1"/>
        <v>19.14</v>
      </c>
      <c r="N21" s="24">
        <f t="shared" si="1"/>
        <v>18.336000000000002</v>
      </c>
      <c r="O21" s="24">
        <f t="shared" si="1"/>
        <v>17.532000000000004</v>
      </c>
      <c r="P21" s="24">
        <f t="shared" si="1"/>
        <v>16.728000000000002</v>
      </c>
      <c r="Q21" s="24">
        <f t="shared" si="1"/>
        <v>15.923999999999999</v>
      </c>
      <c r="R21" s="24">
        <f t="shared" si="2"/>
        <v>15.120000000000001</v>
      </c>
      <c r="S21" s="24">
        <f t="shared" si="2"/>
        <v>14.316000000000003</v>
      </c>
      <c r="T21" s="24"/>
      <c r="U21" s="24"/>
      <c r="V21" s="24"/>
    </row>
    <row r="22" spans="1:22" ht="19" x14ac:dyDescent="0.25">
      <c r="A22" s="25">
        <v>2.7</v>
      </c>
      <c r="B22" s="24">
        <f t="shared" si="1"/>
        <v>29.184000000000005</v>
      </c>
      <c r="C22" s="24">
        <f t="shared" si="1"/>
        <v>28.380000000000003</v>
      </c>
      <c r="D22" s="24">
        <f t="shared" si="1"/>
        <v>27.576000000000004</v>
      </c>
      <c r="E22" s="24">
        <f t="shared" si="1"/>
        <v>26.772000000000002</v>
      </c>
      <c r="F22" s="24">
        <f t="shared" si="1"/>
        <v>25.968000000000004</v>
      </c>
      <c r="G22" s="24">
        <f t="shared" si="1"/>
        <v>25.164000000000005</v>
      </c>
      <c r="H22" s="24">
        <f t="shared" si="1"/>
        <v>24.360000000000003</v>
      </c>
      <c r="I22" s="24">
        <f t="shared" si="1"/>
        <v>23.556000000000004</v>
      </c>
      <c r="J22" s="24">
        <f t="shared" si="1"/>
        <v>22.752000000000002</v>
      </c>
      <c r="K22" s="24">
        <f t="shared" si="1"/>
        <v>21.948000000000004</v>
      </c>
      <c r="L22" s="24">
        <f t="shared" si="1"/>
        <v>21.144000000000005</v>
      </c>
      <c r="M22" s="24">
        <f t="shared" si="1"/>
        <v>20.340000000000003</v>
      </c>
      <c r="N22" s="24">
        <f t="shared" si="1"/>
        <v>19.536000000000001</v>
      </c>
      <c r="O22" s="24">
        <f t="shared" si="1"/>
        <v>18.732000000000003</v>
      </c>
      <c r="P22" s="24">
        <f t="shared" si="1"/>
        <v>17.928000000000004</v>
      </c>
      <c r="Q22" s="24">
        <f t="shared" si="1"/>
        <v>17.124000000000002</v>
      </c>
      <c r="R22" s="24">
        <f t="shared" si="2"/>
        <v>16.320000000000004</v>
      </c>
      <c r="S22" s="24">
        <f t="shared" si="2"/>
        <v>15.516000000000004</v>
      </c>
      <c r="T22" s="24">
        <f t="shared" si="2"/>
        <v>14.712000000000002</v>
      </c>
      <c r="U22" s="24"/>
      <c r="V22" s="24"/>
    </row>
    <row r="23" spans="1:22" ht="19" x14ac:dyDescent="0.25">
      <c r="A23" s="25">
        <v>2.8</v>
      </c>
      <c r="B23" s="24">
        <f t="shared" si="1"/>
        <v>30.383999999999997</v>
      </c>
      <c r="C23" s="24">
        <f t="shared" si="1"/>
        <v>29.58</v>
      </c>
      <c r="D23" s="24">
        <f t="shared" si="1"/>
        <v>28.775999999999996</v>
      </c>
      <c r="E23" s="24">
        <f t="shared" si="1"/>
        <v>27.971999999999994</v>
      </c>
      <c r="F23" s="24">
        <f t="shared" si="1"/>
        <v>27.167999999999996</v>
      </c>
      <c r="G23" s="24">
        <f t="shared" si="1"/>
        <v>26.363999999999997</v>
      </c>
      <c r="H23" s="24">
        <f t="shared" si="1"/>
        <v>25.559999999999995</v>
      </c>
      <c r="I23" s="24">
        <f t="shared" si="1"/>
        <v>24.755999999999993</v>
      </c>
      <c r="J23" s="24">
        <f t="shared" si="1"/>
        <v>23.951999999999995</v>
      </c>
      <c r="K23" s="24">
        <f t="shared" si="1"/>
        <v>23.147999999999996</v>
      </c>
      <c r="L23" s="24">
        <f t="shared" si="1"/>
        <v>22.343999999999994</v>
      </c>
      <c r="M23" s="24">
        <f t="shared" si="1"/>
        <v>21.539999999999996</v>
      </c>
      <c r="N23" s="24">
        <f t="shared" si="1"/>
        <v>20.735999999999997</v>
      </c>
      <c r="O23" s="24">
        <f t="shared" si="1"/>
        <v>19.931999999999995</v>
      </c>
      <c r="P23" s="24">
        <f t="shared" si="1"/>
        <v>19.127999999999997</v>
      </c>
      <c r="Q23" s="24">
        <f t="shared" si="1"/>
        <v>18.323999999999995</v>
      </c>
      <c r="R23" s="24">
        <f t="shared" si="2"/>
        <v>17.519999999999996</v>
      </c>
      <c r="S23" s="24">
        <f t="shared" si="2"/>
        <v>16.715999999999994</v>
      </c>
      <c r="T23" s="24">
        <f t="shared" si="2"/>
        <v>15.911999999999994</v>
      </c>
      <c r="U23" s="24"/>
      <c r="V23" s="24"/>
    </row>
    <row r="24" spans="1:22" ht="19" x14ac:dyDescent="0.25">
      <c r="A24" s="25">
        <v>2.9</v>
      </c>
      <c r="B24" s="24">
        <f t="shared" si="1"/>
        <v>31.583999999999996</v>
      </c>
      <c r="C24" s="24">
        <f t="shared" si="1"/>
        <v>30.779999999999998</v>
      </c>
      <c r="D24" s="24">
        <f t="shared" si="1"/>
        <v>29.975999999999999</v>
      </c>
      <c r="E24" s="24">
        <f t="shared" si="1"/>
        <v>29.171999999999997</v>
      </c>
      <c r="F24" s="24">
        <f t="shared" si="1"/>
        <v>28.367999999999999</v>
      </c>
      <c r="G24" s="24">
        <f t="shared" si="1"/>
        <v>27.564</v>
      </c>
      <c r="H24" s="24">
        <f t="shared" si="1"/>
        <v>26.759999999999998</v>
      </c>
      <c r="I24" s="24">
        <f t="shared" si="1"/>
        <v>25.955999999999996</v>
      </c>
      <c r="J24" s="24">
        <f t="shared" si="1"/>
        <v>25.151999999999997</v>
      </c>
      <c r="K24" s="24">
        <f t="shared" si="1"/>
        <v>24.347999999999999</v>
      </c>
      <c r="L24" s="24">
        <f t="shared" si="1"/>
        <v>23.543999999999997</v>
      </c>
      <c r="M24" s="24">
        <f t="shared" si="1"/>
        <v>22.739999999999995</v>
      </c>
      <c r="N24" s="24">
        <f t="shared" si="1"/>
        <v>21.935999999999996</v>
      </c>
      <c r="O24" s="24">
        <f t="shared" si="1"/>
        <v>21.131999999999998</v>
      </c>
      <c r="P24" s="24">
        <f t="shared" si="1"/>
        <v>20.327999999999999</v>
      </c>
      <c r="Q24" s="24">
        <f t="shared" si="1"/>
        <v>19.523999999999997</v>
      </c>
      <c r="R24" s="24">
        <f t="shared" si="2"/>
        <v>18.72</v>
      </c>
      <c r="S24" s="24">
        <f t="shared" si="2"/>
        <v>17.915999999999997</v>
      </c>
      <c r="T24" s="24">
        <f t="shared" si="2"/>
        <v>17.111999999999995</v>
      </c>
      <c r="U24" s="24"/>
      <c r="V24" s="24"/>
    </row>
    <row r="25" spans="1:22" ht="19" x14ac:dyDescent="0.25">
      <c r="A25" s="25">
        <v>3</v>
      </c>
      <c r="B25" s="24">
        <f t="shared" si="1"/>
        <v>32.783999999999999</v>
      </c>
      <c r="C25" s="24">
        <f t="shared" si="1"/>
        <v>31.98</v>
      </c>
      <c r="D25" s="24">
        <f t="shared" si="1"/>
        <v>31.175999999999998</v>
      </c>
      <c r="E25" s="24">
        <f t="shared" si="1"/>
        <v>30.372</v>
      </c>
      <c r="F25" s="24">
        <f t="shared" si="1"/>
        <v>29.567999999999998</v>
      </c>
      <c r="G25" s="24">
        <f t="shared" si="1"/>
        <v>28.763999999999999</v>
      </c>
      <c r="H25" s="24">
        <f t="shared" si="1"/>
        <v>27.96</v>
      </c>
      <c r="I25" s="24">
        <f t="shared" si="1"/>
        <v>27.155999999999999</v>
      </c>
      <c r="J25" s="24">
        <f t="shared" si="1"/>
        <v>26.352</v>
      </c>
      <c r="K25" s="24">
        <f t="shared" si="1"/>
        <v>25.548000000000002</v>
      </c>
      <c r="L25" s="24">
        <f t="shared" si="1"/>
        <v>24.744</v>
      </c>
      <c r="M25" s="24">
        <f t="shared" si="1"/>
        <v>23.939999999999998</v>
      </c>
      <c r="N25" s="24">
        <f t="shared" si="1"/>
        <v>23.135999999999999</v>
      </c>
      <c r="O25" s="24">
        <f t="shared" si="1"/>
        <v>22.332000000000001</v>
      </c>
      <c r="P25" s="24">
        <f t="shared" si="1"/>
        <v>21.527999999999999</v>
      </c>
      <c r="Q25" s="24">
        <f t="shared" si="1"/>
        <v>20.723999999999997</v>
      </c>
      <c r="R25" s="24">
        <f t="shared" si="2"/>
        <v>19.919999999999998</v>
      </c>
      <c r="S25" s="24">
        <f t="shared" si="2"/>
        <v>19.116</v>
      </c>
      <c r="T25" s="24">
        <f t="shared" si="2"/>
        <v>18.311999999999998</v>
      </c>
      <c r="U25" s="24"/>
      <c r="V25" s="24"/>
    </row>
    <row r="26" spans="1:22" ht="19" x14ac:dyDescent="0.25">
      <c r="A26" s="25">
        <v>3.1</v>
      </c>
      <c r="B26" s="24">
        <f t="shared" si="1"/>
        <v>33.984000000000002</v>
      </c>
      <c r="C26" s="24">
        <f t="shared" si="1"/>
        <v>33.180000000000007</v>
      </c>
      <c r="D26" s="24">
        <f t="shared" si="1"/>
        <v>32.376000000000005</v>
      </c>
      <c r="E26" s="24">
        <f t="shared" si="1"/>
        <v>31.572000000000003</v>
      </c>
      <c r="F26" s="24">
        <f t="shared" si="1"/>
        <v>30.768000000000001</v>
      </c>
      <c r="G26" s="24">
        <f t="shared" si="1"/>
        <v>29.964000000000002</v>
      </c>
      <c r="H26" s="24">
        <f t="shared" si="1"/>
        <v>29.160000000000004</v>
      </c>
      <c r="I26" s="24">
        <f t="shared" si="1"/>
        <v>28.356000000000002</v>
      </c>
      <c r="J26" s="24">
        <f t="shared" si="1"/>
        <v>27.552</v>
      </c>
      <c r="K26" s="24">
        <f t="shared" si="1"/>
        <v>26.748000000000001</v>
      </c>
      <c r="L26" s="24">
        <f t="shared" si="1"/>
        <v>25.944000000000003</v>
      </c>
      <c r="M26" s="24">
        <f t="shared" si="1"/>
        <v>25.14</v>
      </c>
      <c r="N26" s="24">
        <f t="shared" si="1"/>
        <v>24.336000000000002</v>
      </c>
      <c r="O26" s="24">
        <f t="shared" si="1"/>
        <v>23.532000000000004</v>
      </c>
      <c r="P26" s="24">
        <f t="shared" si="1"/>
        <v>22.728000000000002</v>
      </c>
      <c r="Q26" s="24">
        <f t="shared" si="1"/>
        <v>21.923999999999999</v>
      </c>
      <c r="R26" s="24">
        <f t="shared" si="2"/>
        <v>21.12</v>
      </c>
      <c r="S26" s="24">
        <f t="shared" si="2"/>
        <v>20.316000000000003</v>
      </c>
      <c r="T26" s="24">
        <f t="shared" si="2"/>
        <v>19.512</v>
      </c>
      <c r="U26" s="24"/>
      <c r="V26" s="24"/>
    </row>
    <row r="27" spans="1:22" ht="19" x14ac:dyDescent="0.25">
      <c r="A27" s="25">
        <v>3.2</v>
      </c>
      <c r="B27" s="24">
        <f t="shared" si="1"/>
        <v>35.184000000000005</v>
      </c>
      <c r="C27" s="24">
        <f t="shared" si="1"/>
        <v>34.380000000000003</v>
      </c>
      <c r="D27" s="24">
        <f t="shared" si="1"/>
        <v>33.576000000000001</v>
      </c>
      <c r="E27" s="24">
        <f t="shared" si="1"/>
        <v>32.772000000000006</v>
      </c>
      <c r="F27" s="24">
        <f t="shared" si="1"/>
        <v>31.968000000000004</v>
      </c>
      <c r="G27" s="24">
        <f t="shared" si="1"/>
        <v>31.164000000000005</v>
      </c>
      <c r="H27" s="24">
        <f t="shared" si="1"/>
        <v>30.360000000000003</v>
      </c>
      <c r="I27" s="24">
        <f t="shared" si="1"/>
        <v>29.556000000000004</v>
      </c>
      <c r="J27" s="24">
        <f t="shared" si="1"/>
        <v>28.752000000000002</v>
      </c>
      <c r="K27" s="24">
        <f t="shared" si="1"/>
        <v>27.948000000000004</v>
      </c>
      <c r="L27" s="24">
        <f t="shared" si="1"/>
        <v>27.144000000000005</v>
      </c>
      <c r="M27" s="24">
        <f t="shared" si="1"/>
        <v>26.340000000000003</v>
      </c>
      <c r="N27" s="24">
        <f t="shared" si="1"/>
        <v>25.536000000000001</v>
      </c>
      <c r="O27" s="24">
        <f t="shared" si="1"/>
        <v>24.732000000000003</v>
      </c>
      <c r="P27" s="24">
        <f t="shared" si="1"/>
        <v>23.928000000000004</v>
      </c>
      <c r="Q27" s="24">
        <f t="shared" si="1"/>
        <v>23.124000000000002</v>
      </c>
      <c r="R27" s="24">
        <f t="shared" si="2"/>
        <v>22.320000000000004</v>
      </c>
      <c r="S27" s="24">
        <f t="shared" si="2"/>
        <v>21.516000000000005</v>
      </c>
      <c r="T27" s="24">
        <f t="shared" si="2"/>
        <v>20.712000000000003</v>
      </c>
      <c r="U27" s="24"/>
      <c r="V27" s="24"/>
    </row>
    <row r="28" spans="1:22" ht="19" x14ac:dyDescent="0.25">
      <c r="A28" s="25">
        <v>3.3</v>
      </c>
      <c r="B28" s="24">
        <f t="shared" si="1"/>
        <v>36.384</v>
      </c>
      <c r="C28" s="24">
        <f t="shared" si="1"/>
        <v>35.58</v>
      </c>
      <c r="D28" s="24">
        <f t="shared" si="1"/>
        <v>34.775999999999996</v>
      </c>
      <c r="E28" s="24">
        <f t="shared" si="1"/>
        <v>33.971999999999994</v>
      </c>
      <c r="F28" s="24">
        <f t="shared" si="1"/>
        <v>33.167999999999992</v>
      </c>
      <c r="G28" s="24">
        <f t="shared" si="1"/>
        <v>32.363999999999997</v>
      </c>
      <c r="H28" s="24">
        <f t="shared" si="1"/>
        <v>31.559999999999995</v>
      </c>
      <c r="I28" s="24">
        <f t="shared" si="1"/>
        <v>30.755999999999993</v>
      </c>
      <c r="J28" s="24">
        <f t="shared" si="1"/>
        <v>29.951999999999995</v>
      </c>
      <c r="K28" s="24">
        <f t="shared" si="1"/>
        <v>29.147999999999996</v>
      </c>
      <c r="L28" s="24">
        <f t="shared" si="1"/>
        <v>28.343999999999994</v>
      </c>
      <c r="M28" s="24">
        <f t="shared" si="1"/>
        <v>27.539999999999996</v>
      </c>
      <c r="N28" s="24">
        <f t="shared" si="1"/>
        <v>26.735999999999997</v>
      </c>
      <c r="O28" s="24">
        <f t="shared" si="1"/>
        <v>25.931999999999995</v>
      </c>
      <c r="P28" s="24">
        <f t="shared" si="1"/>
        <v>25.127999999999997</v>
      </c>
      <c r="Q28" s="24">
        <f t="shared" si="1"/>
        <v>24.323999999999995</v>
      </c>
      <c r="R28" s="24">
        <f t="shared" si="2"/>
        <v>23.519999999999996</v>
      </c>
      <c r="S28" s="24">
        <f t="shared" si="2"/>
        <v>22.715999999999994</v>
      </c>
      <c r="T28" s="24">
        <f t="shared" si="2"/>
        <v>21.911999999999992</v>
      </c>
      <c r="U28" s="24"/>
      <c r="V28" s="24"/>
    </row>
    <row r="29" spans="1:22" ht="19" x14ac:dyDescent="0.25">
      <c r="A29" s="25">
        <v>3.4</v>
      </c>
      <c r="B29" s="24">
        <f t="shared" si="1"/>
        <v>37.583999999999996</v>
      </c>
      <c r="C29" s="24">
        <f t="shared" si="1"/>
        <v>36.78</v>
      </c>
      <c r="D29" s="24">
        <f t="shared" si="1"/>
        <v>35.975999999999999</v>
      </c>
      <c r="E29" s="24">
        <f t="shared" si="1"/>
        <v>35.171999999999997</v>
      </c>
      <c r="F29" s="24">
        <f t="shared" si="1"/>
        <v>34.367999999999995</v>
      </c>
      <c r="G29" s="24">
        <f t="shared" si="1"/>
        <v>33.564</v>
      </c>
      <c r="H29" s="24">
        <f t="shared" si="1"/>
        <v>32.76</v>
      </c>
      <c r="I29" s="24">
        <f t="shared" si="1"/>
        <v>31.955999999999996</v>
      </c>
      <c r="J29" s="24">
        <f t="shared" si="1"/>
        <v>31.151999999999997</v>
      </c>
      <c r="K29" s="24">
        <f t="shared" si="1"/>
        <v>30.347999999999999</v>
      </c>
      <c r="L29" s="24">
        <f t="shared" si="1"/>
        <v>29.543999999999997</v>
      </c>
      <c r="M29" s="24">
        <f t="shared" si="1"/>
        <v>28.739999999999995</v>
      </c>
      <c r="N29" s="24">
        <f t="shared" si="1"/>
        <v>27.935999999999996</v>
      </c>
      <c r="O29" s="24">
        <f t="shared" si="1"/>
        <v>27.131999999999998</v>
      </c>
      <c r="P29" s="24">
        <f t="shared" si="1"/>
        <v>26.327999999999999</v>
      </c>
      <c r="Q29" s="24">
        <f t="shared" si="1"/>
        <v>25.523999999999997</v>
      </c>
      <c r="R29" s="24">
        <f t="shared" si="2"/>
        <v>24.72</v>
      </c>
      <c r="S29" s="24">
        <f t="shared" si="2"/>
        <v>23.915999999999997</v>
      </c>
      <c r="T29" s="24">
        <f t="shared" si="2"/>
        <v>23.111999999999995</v>
      </c>
      <c r="U29" s="24"/>
      <c r="V29" s="24"/>
    </row>
    <row r="30" spans="1:22" ht="19" x14ac:dyDescent="0.25">
      <c r="A30" s="25">
        <v>3.5</v>
      </c>
      <c r="B30" s="24">
        <f t="shared" si="1"/>
        <v>38.783999999999999</v>
      </c>
      <c r="C30" s="24">
        <f t="shared" si="1"/>
        <v>37.980000000000004</v>
      </c>
      <c r="D30" s="24">
        <f t="shared" si="1"/>
        <v>37.176000000000002</v>
      </c>
      <c r="E30" s="24">
        <f t="shared" si="1"/>
        <v>36.372</v>
      </c>
      <c r="F30" s="24">
        <f t="shared" si="1"/>
        <v>35.567999999999998</v>
      </c>
      <c r="G30" s="24">
        <f t="shared" si="1"/>
        <v>34.763999999999996</v>
      </c>
      <c r="H30" s="24">
        <f t="shared" si="1"/>
        <v>33.96</v>
      </c>
      <c r="I30" s="24">
        <f t="shared" si="1"/>
        <v>33.155999999999999</v>
      </c>
      <c r="J30" s="24">
        <f t="shared" si="1"/>
        <v>32.352000000000004</v>
      </c>
      <c r="K30" s="24">
        <f t="shared" si="1"/>
        <v>31.548000000000002</v>
      </c>
      <c r="L30" s="24">
        <f t="shared" si="1"/>
        <v>30.744</v>
      </c>
      <c r="M30" s="24">
        <f t="shared" si="1"/>
        <v>29.939999999999998</v>
      </c>
      <c r="N30" s="24">
        <f t="shared" si="1"/>
        <v>29.135999999999999</v>
      </c>
      <c r="O30" s="24">
        <f t="shared" si="1"/>
        <v>28.332000000000001</v>
      </c>
      <c r="P30" s="24">
        <f t="shared" si="1"/>
        <v>27.527999999999999</v>
      </c>
      <c r="Q30" s="24">
        <f t="shared" si="1"/>
        <v>26.723999999999997</v>
      </c>
      <c r="R30" s="24">
        <f t="shared" si="2"/>
        <v>25.919999999999998</v>
      </c>
      <c r="S30" s="24">
        <f t="shared" si="2"/>
        <v>25.116</v>
      </c>
      <c r="T30" s="24">
        <f t="shared" si="2"/>
        <v>24.311999999999998</v>
      </c>
      <c r="U30" s="24"/>
      <c r="V30" s="24"/>
    </row>
    <row r="31" spans="1:22" ht="19" x14ac:dyDescent="0.25">
      <c r="A31" s="25">
        <v>3.6</v>
      </c>
      <c r="B31" s="24">
        <f t="shared" si="1"/>
        <v>39.984000000000002</v>
      </c>
      <c r="C31" s="24">
        <f t="shared" si="1"/>
        <v>39.180000000000007</v>
      </c>
      <c r="D31" s="24">
        <f t="shared" si="1"/>
        <v>38.376000000000005</v>
      </c>
      <c r="E31" s="24">
        <f t="shared" si="1"/>
        <v>37.572000000000003</v>
      </c>
      <c r="F31" s="24">
        <f t="shared" si="1"/>
        <v>36.768000000000001</v>
      </c>
      <c r="G31" s="24">
        <f t="shared" si="1"/>
        <v>35.963999999999999</v>
      </c>
      <c r="H31" s="24">
        <f t="shared" si="1"/>
        <v>35.159999999999997</v>
      </c>
      <c r="I31" s="24">
        <f t="shared" si="1"/>
        <v>34.356000000000002</v>
      </c>
      <c r="J31" s="24">
        <f t="shared" si="1"/>
        <v>33.552</v>
      </c>
      <c r="K31" s="24">
        <f t="shared" si="1"/>
        <v>32.748000000000005</v>
      </c>
      <c r="L31" s="24">
        <f t="shared" si="1"/>
        <v>31.944000000000003</v>
      </c>
      <c r="M31" s="24">
        <f t="shared" si="1"/>
        <v>31.14</v>
      </c>
      <c r="N31" s="24">
        <f t="shared" si="1"/>
        <v>30.336000000000002</v>
      </c>
      <c r="O31" s="24">
        <f t="shared" si="1"/>
        <v>29.532000000000004</v>
      </c>
      <c r="P31" s="24">
        <f t="shared" si="1"/>
        <v>28.728000000000002</v>
      </c>
      <c r="Q31" s="24">
        <f t="shared" si="1"/>
        <v>27.923999999999999</v>
      </c>
      <c r="R31" s="24">
        <f t="shared" si="2"/>
        <v>27.12</v>
      </c>
      <c r="S31" s="24">
        <f t="shared" si="2"/>
        <v>26.316000000000003</v>
      </c>
      <c r="T31" s="24">
        <f t="shared" si="2"/>
        <v>25.512</v>
      </c>
      <c r="U31" s="24"/>
      <c r="V31" s="24"/>
    </row>
    <row r="32" spans="1:22" ht="19" x14ac:dyDescent="0.25">
      <c r="A32" s="25">
        <v>3.7</v>
      </c>
      <c r="B32" s="24">
        <f t="shared" si="1"/>
        <v>41.184000000000005</v>
      </c>
      <c r="C32" s="24">
        <f t="shared" si="1"/>
        <v>40.380000000000003</v>
      </c>
      <c r="D32" s="24">
        <f t="shared" si="1"/>
        <v>39.576000000000001</v>
      </c>
      <c r="E32" s="24">
        <f t="shared" si="1"/>
        <v>38.772000000000006</v>
      </c>
      <c r="F32" s="24">
        <f t="shared" si="1"/>
        <v>37.968000000000004</v>
      </c>
      <c r="G32" s="24">
        <f t="shared" si="1"/>
        <v>37.164000000000001</v>
      </c>
      <c r="H32" s="24">
        <f t="shared" si="1"/>
        <v>36.360000000000007</v>
      </c>
      <c r="I32" s="24">
        <f t="shared" si="1"/>
        <v>35.556000000000004</v>
      </c>
      <c r="J32" s="24">
        <f t="shared" si="1"/>
        <v>34.752000000000002</v>
      </c>
      <c r="K32" s="24">
        <f t="shared" si="1"/>
        <v>33.948000000000008</v>
      </c>
      <c r="L32" s="24">
        <f t="shared" si="1"/>
        <v>33.144000000000005</v>
      </c>
      <c r="M32" s="24">
        <f t="shared" si="1"/>
        <v>32.340000000000003</v>
      </c>
      <c r="N32" s="24">
        <f t="shared" si="1"/>
        <v>31.536000000000001</v>
      </c>
      <c r="O32" s="24">
        <f t="shared" si="1"/>
        <v>30.732000000000003</v>
      </c>
      <c r="P32" s="24">
        <f t="shared" si="1"/>
        <v>29.928000000000004</v>
      </c>
      <c r="Q32" s="24">
        <f t="shared" si="1"/>
        <v>29.124000000000002</v>
      </c>
      <c r="R32" s="24">
        <f t="shared" si="2"/>
        <v>28.320000000000004</v>
      </c>
      <c r="S32" s="24">
        <f t="shared" si="2"/>
        <v>27.516000000000005</v>
      </c>
      <c r="T32" s="24">
        <f t="shared" si="2"/>
        <v>26.712000000000003</v>
      </c>
      <c r="U32" s="24"/>
      <c r="V32" s="24"/>
    </row>
    <row r="33" spans="1:22" ht="19" x14ac:dyDescent="0.2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9" x14ac:dyDescent="0.25">
      <c r="A34" s="2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9" x14ac:dyDescent="0.25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9" x14ac:dyDescent="0.25">
      <c r="A36" s="2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9" x14ac:dyDescent="0.25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19" x14ac:dyDescent="0.2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19" x14ac:dyDescent="0.25">
      <c r="A39" s="2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19" x14ac:dyDescent="0.25">
      <c r="A40" s="2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</sheetData>
  <pageMargins left="0.2" right="0.2" top="0.25" bottom="0.25" header="0.3" footer="0.3"/>
  <pageSetup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</vt:lpstr>
      <vt:lpstr>New -18pcs</vt:lpstr>
      <vt:lpstr>effective lenght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Microsoft Office User</cp:lastModifiedBy>
  <cp:lastPrinted>2016-10-21T23:17:31Z</cp:lastPrinted>
  <dcterms:created xsi:type="dcterms:W3CDTF">2011-08-15T17:55:13Z</dcterms:created>
  <dcterms:modified xsi:type="dcterms:W3CDTF">2024-02-21T15:20:26Z</dcterms:modified>
</cp:coreProperties>
</file>